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defaultThemeVersion="124226"/>
  <bookViews>
    <workbookView xWindow="0" yWindow="0" windowWidth="20610" windowHeight="8535" tabRatio="716"/>
  </bookViews>
  <sheets>
    <sheet name="DREJA 2017_RUS(01.02.17)С НДС" sheetId="16" r:id="rId1"/>
    <sheet name="DREJA 2017_RUS(01.02.17)без НДС" sheetId="23" r:id="rId2"/>
    <sheet name="штрих-коды_габариты" sheetId="22" r:id="rId3"/>
    <sheet name="схема проезда Котельники" sheetId="14" r:id="rId4"/>
    <sheet name="Euphoria 60" sheetId="17" r:id="rId5"/>
    <sheet name="Euphoria 80" sheetId="18" r:id="rId6"/>
    <sheet name="Triumph" sheetId="19" r:id="rId7"/>
    <sheet name="Harmony 65" sheetId="25" r:id="rId8"/>
    <sheet name="Harmony 80" sheetId="20" r:id="rId9"/>
    <sheet name="Harmony 100" sheetId="24" r:id="rId10"/>
    <sheet name="Harmony 125" sheetId="26" r:id="rId11"/>
    <sheet name="Retro 80" sheetId="21" r:id="rId12"/>
  </sheets>
  <definedNames>
    <definedName name="_xlnm.Print_Titles" localSheetId="1">'DREJA 2017_RUS(01.02.17)без НДС'!$3:$3</definedName>
    <definedName name="_xlnm.Print_Titles" localSheetId="0">'DREJA 2017_RUS(01.02.17)С НДС'!$3:$3</definedName>
    <definedName name="_xlnm.Print_Titles" localSheetId="2">'штрих-коды_габариты'!$2:$2</definedName>
    <definedName name="_xlnm.Print_Area" localSheetId="1">'DREJA 2017_RUS(01.02.17)без НДС'!$A$1:$E$42</definedName>
    <definedName name="_xlnm.Print_Area" localSheetId="0">'DREJA 2017_RUS(01.02.17)С НДС'!$A$1:$E$42</definedName>
    <definedName name="_xlnm.Print_Area" localSheetId="4">'Euphoria 60'!$A$1:$R$35</definedName>
    <definedName name="_xlnm.Print_Area" localSheetId="5">'Euphoria 80'!$A$1:$R$32</definedName>
    <definedName name="_xlnm.Print_Area" localSheetId="9">'Harmony 100'!$A$1:$G$18</definedName>
    <definedName name="_xlnm.Print_Area" localSheetId="10">'Harmony 125'!$A$1:$G$18</definedName>
    <definedName name="_xlnm.Print_Area" localSheetId="7">'Harmony 65'!$A$1:$G$18</definedName>
    <definedName name="_xlnm.Print_Area" localSheetId="8">'Harmony 80'!$A$1:$G$18</definedName>
    <definedName name="_xlnm.Print_Area" localSheetId="11">'Retro 80'!$A$1:$H$18</definedName>
    <definedName name="_xlnm.Print_Area" localSheetId="6">Triumph!$A$1:$R$37</definedName>
    <definedName name="_xlnm.Print_Area" localSheetId="2">'штрих-коды_габариты'!$A$1:$F$38</definedName>
  </definedNames>
  <calcPr calcId="124519" refMode="R1C1"/>
</workbook>
</file>

<file path=xl/calcChain.xml><?xml version="1.0" encoding="utf-8"?>
<calcChain xmlns="http://schemas.openxmlformats.org/spreadsheetml/2006/main">
  <c r="B4" i="22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"/>
  <c r="D5" i="23"/>
  <c r="D6"/>
  <c r="D7"/>
  <c r="D8"/>
  <c r="D13"/>
  <c r="D14"/>
  <c r="D15"/>
  <c r="D16"/>
  <c r="D17"/>
  <c r="D18"/>
  <c r="D19"/>
  <c r="D20"/>
  <c r="D21"/>
  <c r="D22"/>
  <c r="D23"/>
  <c r="D24"/>
  <c r="D25"/>
  <c r="D26"/>
  <c r="D27"/>
  <c r="D29"/>
  <c r="D30"/>
  <c r="D31"/>
  <c r="D32"/>
  <c r="D33"/>
  <c r="D34"/>
  <c r="D35"/>
  <c r="D36"/>
  <c r="D37"/>
  <c r="D4"/>
  <c r="F4" i="22"/>
  <c r="K4" s="1"/>
  <c r="F9"/>
  <c r="K9" s="1"/>
  <c r="F13"/>
  <c r="K13" s="1"/>
  <c r="F14"/>
  <c r="K14" s="1"/>
  <c r="F15"/>
  <c r="K15" s="1"/>
  <c r="F16"/>
  <c r="K16" s="1"/>
  <c r="F19"/>
  <c r="K19" s="1"/>
  <c r="F20"/>
  <c r="K20" s="1"/>
  <c r="F21"/>
  <c r="K21" s="1"/>
  <c r="F22"/>
  <c r="K22" s="1"/>
  <c r="F23"/>
  <c r="K23" s="1"/>
  <c r="F24"/>
  <c r="K24" s="1"/>
  <c r="F26"/>
  <c r="K26" s="1"/>
  <c r="F28"/>
  <c r="K28" s="1"/>
  <c r="F29"/>
  <c r="K29" s="1"/>
  <c r="F30"/>
  <c r="K30" s="1"/>
  <c r="F31"/>
  <c r="K31" s="1"/>
  <c r="F32"/>
  <c r="K32" s="1"/>
  <c r="F33"/>
  <c r="K33" s="1"/>
  <c r="F34"/>
  <c r="K34" s="1"/>
  <c r="F35"/>
  <c r="K35" s="1"/>
  <c r="F36"/>
  <c r="K36" s="1"/>
  <c r="F3"/>
  <c r="K3" s="1"/>
</calcChain>
</file>

<file path=xl/sharedStrings.xml><?xml version="1.0" encoding="utf-8"?>
<sst xmlns="http://schemas.openxmlformats.org/spreadsheetml/2006/main" count="302" uniqueCount="152">
  <si>
    <t xml:space="preserve">Примечания: </t>
  </si>
  <si>
    <t>Умывальник "Дрея Q 60"</t>
  </si>
  <si>
    <t>Умывальник "Дрея Q 70"</t>
  </si>
  <si>
    <t>Умывальник "Дрея Q 80"</t>
  </si>
  <si>
    <t>Умывальник "Дрея 65"</t>
  </si>
  <si>
    <t>Умывальник "Дрея 75"</t>
  </si>
  <si>
    <t>Умывальник "Дрея 85"</t>
  </si>
  <si>
    <t>Умывальник "Дрея 95"</t>
  </si>
  <si>
    <t>Умывальник "Дрея 105"</t>
  </si>
  <si>
    <t>Умывальник "Лагуна 65"</t>
  </si>
  <si>
    <t>Умывальник "Лагуна 75"</t>
  </si>
  <si>
    <t>Умывальник "Лагуна 85"</t>
  </si>
  <si>
    <t>Умывальник "Лагуна 105"</t>
  </si>
  <si>
    <t>Умывальник "Альфа 65"</t>
  </si>
  <si>
    <t>Умывальник "Альфа 75"</t>
  </si>
  <si>
    <t>Умывальник "Альфа 90"</t>
  </si>
  <si>
    <t>Умывальник "Дрея Q 55"</t>
  </si>
  <si>
    <t>Умывальник "Альфа 55"</t>
  </si>
  <si>
    <t>Наименование</t>
  </si>
  <si>
    <t>Артикул</t>
  </si>
  <si>
    <t>www.dreja.ru</t>
  </si>
  <si>
    <r>
      <t xml:space="preserve">* </t>
    </r>
    <r>
      <rPr>
        <b/>
        <sz val="10"/>
        <color theme="1"/>
        <rFont val="Times New Roman"/>
        <family val="1"/>
        <charset val="204"/>
      </rPr>
      <t>РРЦ</t>
    </r>
    <r>
      <rPr>
        <sz val="10"/>
        <rFont val="Times New Roman"/>
        <family val="1"/>
        <charset val="204"/>
      </rPr>
      <t xml:space="preserve"> - Рекомендованная розничная цена. </t>
    </r>
  </si>
  <si>
    <t>Умывальник "Euphoria 60"</t>
  </si>
  <si>
    <t>640177</t>
  </si>
  <si>
    <t>Умывальник "Euphoria 80"</t>
  </si>
  <si>
    <t>new</t>
  </si>
  <si>
    <t>Умывальник "Euphoria 100"</t>
  </si>
  <si>
    <t>Умывальник "Euphoria 120" двойной</t>
  </si>
  <si>
    <t>Умывальник на столешницу "Triumph"</t>
  </si>
  <si>
    <t>Умывальник "Harmony 65"</t>
  </si>
  <si>
    <t>Умывальник "Harmony 80"</t>
  </si>
  <si>
    <t>Умывальник "Harmony 100"</t>
  </si>
  <si>
    <t>Умывальник "Harmony 125" двойной</t>
  </si>
  <si>
    <t>Умывальник "Retro 80"</t>
  </si>
  <si>
    <t>196817</t>
  </si>
  <si>
    <t>Умывальник "Дрея 90" (Чаша справа)</t>
  </si>
  <si>
    <t>Умывальник "Дрея 90" (Чаша слева)</t>
  </si>
  <si>
    <t>194660</t>
  </si>
  <si>
    <t>Умывальник "Лагуна 120"</t>
  </si>
  <si>
    <t xml:space="preserve">Умывальник "Мини 50"  </t>
  </si>
  <si>
    <t xml:space="preserve">Умывальник "Мини 60" </t>
  </si>
  <si>
    <t>РРЦ* без НДС</t>
  </si>
  <si>
    <t>Euphoria 60</t>
  </si>
  <si>
    <t>Euphoria 80</t>
  </si>
  <si>
    <t>Triumph</t>
  </si>
  <si>
    <t>Harmony 80</t>
  </si>
  <si>
    <t>Retro 80</t>
  </si>
  <si>
    <t>РРЦ* с НДС</t>
  </si>
  <si>
    <t>Прейскурант на мебельные умывальники MyJoys и Dreja с 01.02.17</t>
  </si>
  <si>
    <t xml:space="preserve">Умывальник "Мини 55"  </t>
  </si>
  <si>
    <t>Умывальник "Beta 90"</t>
  </si>
  <si>
    <t>194684</t>
  </si>
  <si>
    <r>
      <rPr>
        <sz val="14"/>
        <color indexed="8"/>
        <rFont val="Arial"/>
        <family val="2"/>
        <charset val="238"/>
      </rPr>
      <t>MY</t>
    </r>
    <r>
      <rPr>
        <b/>
        <sz val="14"/>
        <color indexed="8"/>
        <rFont val="Arial"/>
        <family val="2"/>
        <charset val="238"/>
      </rPr>
      <t>JOYS</t>
    </r>
  </si>
  <si>
    <t>dreja</t>
  </si>
  <si>
    <t>Cерийное производство с февраля 2017г.</t>
  </si>
  <si>
    <t>Cерийное производство с марта 2017г.</t>
  </si>
  <si>
    <t>Bозобновление производства в феврале 2017г.</t>
  </si>
  <si>
    <t>Новинка 2016г.</t>
  </si>
  <si>
    <t>Временно снят с производства</t>
  </si>
  <si>
    <t>ООО "Дрея"
140054, Московская область,                             г. Котельники,
Дзержинское шоссе, дом 7/3
тел: +7 (495) 150 22 72
e-mail: info@dreja.ru</t>
  </si>
  <si>
    <r>
      <rPr>
        <b/>
        <sz val="10"/>
        <rFont val="Times New Roman"/>
        <family val="1"/>
        <charset val="238"/>
      </rPr>
      <t>1</t>
    </r>
    <r>
      <rPr>
        <sz val="10"/>
        <rFont val="Times New Roman"/>
        <family val="1"/>
        <charset val="204"/>
      </rPr>
      <t>. Все цены указаны на условиях оплаты на основании подписанного сторонами договора, в рублях с учетом НДС, включая стоимость упаковки, гарантии на продукцию и погрузку товара на складе в г. Котельники на условиях самовывоза.</t>
    </r>
  </si>
  <si>
    <r>
      <rPr>
        <b/>
        <sz val="10"/>
        <rFont val="Times New Roman"/>
        <family val="1"/>
        <charset val="238"/>
      </rPr>
      <t>2</t>
    </r>
    <r>
      <rPr>
        <sz val="10"/>
        <rFont val="Times New Roman"/>
        <family val="1"/>
        <charset val="204"/>
      </rPr>
      <t xml:space="preserve">. Квартальная заявка на производство мебельных умывальников принимается </t>
    </r>
    <r>
      <rPr>
        <b/>
        <sz val="10"/>
        <rFont val="Times New Roman"/>
        <family val="1"/>
        <charset val="204"/>
      </rPr>
      <t>до 13-го числа</t>
    </r>
    <r>
      <rPr>
        <sz val="10"/>
        <rFont val="Times New Roman"/>
        <family val="1"/>
        <charset val="204"/>
      </rPr>
      <t xml:space="preserve"> последнего месяца каждого квартала.</t>
    </r>
  </si>
  <si>
    <t>Вес брутто
(в упаковке)</t>
  </si>
  <si>
    <t>Вес Нетто
(без упаковки)</t>
  </si>
  <si>
    <t>Габариты умывальников</t>
  </si>
  <si>
    <t>Вес упаковки</t>
  </si>
  <si>
    <t>размер паллеты</t>
  </si>
  <si>
    <t>Размер 
умывальника</t>
  </si>
  <si>
    <t>Штрих-код</t>
  </si>
  <si>
    <t>вес паллеты (кг)</t>
  </si>
  <si>
    <t>Кол-во 
в паллете (шт)</t>
  </si>
  <si>
    <t>Размер 
короба (мм)</t>
  </si>
  <si>
    <t>1230х800х2300</t>
  </si>
  <si>
    <t>1200х930х1860</t>
  </si>
  <si>
    <t>1200х920х1790</t>
  </si>
  <si>
    <t>1320х1070х1810</t>
  </si>
  <si>
    <t>1230х934х1950</t>
  </si>
  <si>
    <t>1260х800х2400</t>
  </si>
  <si>
    <t>1200х920х1810</t>
  </si>
  <si>
    <t>1330х1090х1820</t>
  </si>
  <si>
    <t>1200х830х2200</t>
  </si>
  <si>
    <t>1200х800х2250</t>
  </si>
  <si>
    <t>1200х890х1690</t>
  </si>
  <si>
    <t>1200х800х2040</t>
  </si>
  <si>
    <t>1200х800х2300</t>
  </si>
  <si>
    <t>1240х800х2400</t>
  </si>
  <si>
    <t>1220х970х1770</t>
  </si>
  <si>
    <t>558х336х168</t>
  </si>
  <si>
    <t>776х470х190</t>
  </si>
  <si>
    <t>602х465х180</t>
  </si>
  <si>
    <t>650х420х185</t>
  </si>
  <si>
    <t>910х550х215</t>
  </si>
  <si>
    <t>780х520х215</t>
  </si>
  <si>
    <t>880х515х215</t>
  </si>
  <si>
    <t>550х480х180</t>
  </si>
  <si>
    <t>600х470х180</t>
  </si>
  <si>
    <t>700х475х180</t>
  </si>
  <si>
    <t>805х480х195</t>
  </si>
  <si>
    <t>550х430х195</t>
  </si>
  <si>
    <t>650х505х205</t>
  </si>
  <si>
    <t>750х510х205</t>
  </si>
  <si>
    <r>
      <t>910х505х</t>
    </r>
    <r>
      <rPr>
        <sz val="8"/>
        <color theme="1"/>
        <rFont val="Times New Roman"/>
        <family val="1"/>
        <charset val="204"/>
      </rPr>
      <t>205</t>
    </r>
  </si>
  <si>
    <t>750х475х220</t>
  </si>
  <si>
    <t>845х470х215</t>
  </si>
  <si>
    <t>1060х470х220</t>
  </si>
  <si>
    <t>960х515х215</t>
  </si>
  <si>
    <t>1050х515х225</t>
  </si>
  <si>
    <t>650х470х200</t>
  </si>
  <si>
    <t>500х380х165</t>
  </si>
  <si>
    <t>600х375х157</t>
  </si>
  <si>
    <t>625х500х195</t>
  </si>
  <si>
    <t>795х540х205</t>
  </si>
  <si>
    <t>725х500х195</t>
  </si>
  <si>
    <t>835х500х215</t>
  </si>
  <si>
    <t>1075х530х235</t>
  </si>
  <si>
    <t>995х540х235</t>
  </si>
  <si>
    <t>905х540х225</t>
  </si>
  <si>
    <t>1200х800х1740</t>
  </si>
  <si>
    <t>1200х800х1800</t>
  </si>
  <si>
    <t>800х560х210</t>
  </si>
  <si>
    <t>680х540х210</t>
  </si>
  <si>
    <t>570х410х180</t>
  </si>
  <si>
    <t>610х400х180</t>
  </si>
  <si>
    <t>192246</t>
  </si>
  <si>
    <t>191669</t>
  </si>
  <si>
    <t>192529</t>
  </si>
  <si>
    <t>028230</t>
  </si>
  <si>
    <t>028186</t>
  </si>
  <si>
    <t>028193</t>
  </si>
  <si>
    <t>028209</t>
  </si>
  <si>
    <t>191676</t>
  </si>
  <si>
    <t>191683</t>
  </si>
  <si>
    <t>191638</t>
  </si>
  <si>
    <t>191645</t>
  </si>
  <si>
    <t>192185</t>
  </si>
  <si>
    <t>194202</t>
  </si>
  <si>
    <t>192536</t>
  </si>
  <si>
    <t>192734</t>
  </si>
  <si>
    <r>
      <rPr>
        <b/>
        <sz val="10"/>
        <rFont val="Times New Roman"/>
        <family val="1"/>
        <charset val="238"/>
      </rPr>
      <t>1</t>
    </r>
    <r>
      <rPr>
        <sz val="10"/>
        <rFont val="Times New Roman"/>
        <family val="1"/>
        <charset val="204"/>
      </rPr>
      <t>. Все цены указаны на условиях оплаты на основании подписанного сторонами договора, в рублях без НДС, включая стоимость упаковки, гарантии на продукцию и погрузку товара на складе в г. Котельники на условиях самовывоза.</t>
    </r>
  </si>
  <si>
    <t>Harmony 100</t>
  </si>
  <si>
    <t>Harmony 65</t>
  </si>
  <si>
    <t>Harmony 125</t>
  </si>
  <si>
    <t>1250х840х2200</t>
  </si>
  <si>
    <t>1250х800х2350</t>
  </si>
  <si>
    <t>680х450х200</t>
  </si>
  <si>
    <t>1200х800х1500</t>
  </si>
  <si>
    <t>630х505х210</t>
  </si>
  <si>
    <t>565х465х180</t>
  </si>
  <si>
    <t>665х520х210</t>
  </si>
  <si>
    <t>990х555х240</t>
  </si>
  <si>
    <t>630х510х200</t>
  </si>
  <si>
    <t>934х595х255</t>
  </si>
</sst>
</file>

<file path=xl/styles.xml><?xml version="1.0" encoding="utf-8"?>
<styleSheet xmlns="http://schemas.openxmlformats.org/spreadsheetml/2006/main">
  <numFmts count="2">
    <numFmt numFmtId="164" formatCode="_-* #,##0.00_р_._-;\-* #,##0.00_р_._-;_-* &quot;-&quot;??_р_._-;_-@_-"/>
    <numFmt numFmtId="165" formatCode="#,##0.0"/>
  </numFmts>
  <fonts count="33">
    <font>
      <sz val="10"/>
      <name val="Arial"/>
    </font>
    <font>
      <sz val="10"/>
      <name val="Arial Cyr"/>
      <charset val="204"/>
    </font>
    <font>
      <sz val="10"/>
      <color theme="1"/>
      <name val="Arial Cyr"/>
      <family val="2"/>
      <charset val="204"/>
    </font>
    <font>
      <u/>
      <sz val="8"/>
      <color theme="10"/>
      <name val="Arial"/>
      <family val="2"/>
      <charset val="238"/>
    </font>
    <font>
      <sz val="10"/>
      <color indexed="8"/>
      <name val="Times New Roman"/>
      <family val="1"/>
      <charset val="238"/>
    </font>
    <font>
      <b/>
      <sz val="12"/>
      <name val="Century Gothic"/>
      <family val="2"/>
      <charset val="238"/>
    </font>
    <font>
      <sz val="12"/>
      <name val="Century Gothic"/>
      <family val="2"/>
      <charset val="238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0"/>
      <name val="Arial"/>
      <family val="2"/>
      <charset val="204"/>
    </font>
    <font>
      <b/>
      <sz val="14"/>
      <color indexed="8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sz val="14"/>
      <color indexed="8"/>
      <name val="Arial"/>
      <family val="2"/>
      <charset val="238"/>
    </font>
    <font>
      <b/>
      <sz val="14"/>
      <color indexed="8"/>
      <name val="Arial"/>
      <family val="2"/>
      <charset val="238"/>
    </font>
    <font>
      <b/>
      <sz val="14"/>
      <color indexed="8"/>
      <name val="Century Gothic"/>
      <family val="2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4"/>
      <name val="Times New Roman"/>
      <family val="1"/>
      <charset val="204"/>
    </font>
    <font>
      <b/>
      <sz val="20"/>
      <name val="Arial"/>
      <family val="2"/>
      <charset val="204"/>
    </font>
    <font>
      <b/>
      <sz val="20"/>
      <name val="Times New Roman"/>
      <family val="1"/>
      <charset val="238"/>
    </font>
    <font>
      <u/>
      <sz val="12"/>
      <color theme="10"/>
      <name val="Arial"/>
      <family val="2"/>
      <charset val="238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color indexed="8"/>
      <name val="Times New Roman"/>
      <family val="1"/>
      <charset val="238"/>
    </font>
    <font>
      <sz val="8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</cellStyleXfs>
  <cellXfs count="82">
    <xf numFmtId="0" fontId="0" fillId="0" borderId="0" xfId="0"/>
    <xf numFmtId="0" fontId="12" fillId="0" borderId="0" xfId="0" applyFont="1" applyAlignment="1">
      <alignment horizontal="center"/>
    </xf>
    <xf numFmtId="3" fontId="7" fillId="0" borderId="0" xfId="0" applyNumberFormat="1" applyFont="1" applyFill="1" applyAlignment="1">
      <alignment horizontal="center" vertical="center" wrapText="1"/>
    </xf>
    <xf numFmtId="0" fontId="8" fillId="0" borderId="0" xfId="1" applyFont="1" applyAlignment="1">
      <alignment vertical="center"/>
    </xf>
    <xf numFmtId="0" fontId="4" fillId="0" borderId="0" xfId="1" applyFont="1" applyAlignment="1">
      <alignment horizontal="center"/>
    </xf>
    <xf numFmtId="0" fontId="4" fillId="0" borderId="0" xfId="1" applyFont="1" applyAlignment="1"/>
    <xf numFmtId="3" fontId="7" fillId="0" borderId="0" xfId="0" applyNumberFormat="1" applyFont="1" applyFill="1" applyAlignment="1">
      <alignment wrapText="1"/>
    </xf>
    <xf numFmtId="0" fontId="8" fillId="0" borderId="0" xfId="1" applyFont="1" applyAlignment="1"/>
    <xf numFmtId="0" fontId="4" fillId="0" borderId="0" xfId="1" applyFont="1" applyFill="1" applyAlignment="1"/>
    <xf numFmtId="0" fontId="14" fillId="0" borderId="0" xfId="1" applyFont="1" applyAlignment="1"/>
    <xf numFmtId="0" fontId="7" fillId="0" borderId="0" xfId="1" applyFont="1" applyFill="1" applyBorder="1" applyAlignment="1">
      <alignment wrapText="1"/>
    </xf>
    <xf numFmtId="0" fontId="5" fillId="0" borderId="0" xfId="1" applyFont="1" applyFill="1" applyBorder="1" applyAlignment="1">
      <alignment wrapText="1"/>
    </xf>
    <xf numFmtId="0" fontId="7" fillId="0" borderId="0" xfId="1" applyFont="1" applyFill="1" applyBorder="1" applyAlignment="1"/>
    <xf numFmtId="0" fontId="6" fillId="0" borderId="0" xfId="1" applyFont="1" applyAlignment="1">
      <alignment wrapText="1"/>
    </xf>
    <xf numFmtId="0" fontId="4" fillId="0" borderId="0" xfId="1" applyFont="1" applyAlignment="1">
      <alignment vertical="center"/>
    </xf>
    <xf numFmtId="0" fontId="4" fillId="0" borderId="0" xfId="1" applyFont="1" applyAlignment="1">
      <alignment horizontal="center" vertical="center"/>
    </xf>
    <xf numFmtId="0" fontId="4" fillId="4" borderId="6" xfId="1" applyFont="1" applyFill="1" applyBorder="1" applyAlignment="1">
      <alignment horizontal="center" vertical="center"/>
    </xf>
    <xf numFmtId="0" fontId="11" fillId="4" borderId="2" xfId="1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2" fillId="0" borderId="0" xfId="0" applyFont="1" applyAlignment="1"/>
    <xf numFmtId="0" fontId="23" fillId="0" borderId="13" xfId="5" applyFont="1" applyBorder="1" applyAlignment="1" applyProtection="1">
      <alignment horizontal="center"/>
    </xf>
    <xf numFmtId="0" fontId="24" fillId="0" borderId="11" xfId="1" applyFont="1" applyFill="1" applyBorder="1" applyAlignment="1"/>
    <xf numFmtId="3" fontId="25" fillId="0" borderId="5" xfId="0" applyNumberFormat="1" applyFont="1" applyFill="1" applyBorder="1" applyAlignment="1">
      <alignment horizontal="center"/>
    </xf>
    <xf numFmtId="0" fontId="23" fillId="0" borderId="14" xfId="5" applyFont="1" applyBorder="1" applyAlignment="1" applyProtection="1">
      <alignment horizontal="center"/>
    </xf>
    <xf numFmtId="0" fontId="24" fillId="0" borderId="1" xfId="1" applyFont="1" applyFill="1" applyBorder="1" applyAlignment="1"/>
    <xf numFmtId="3" fontId="25" fillId="0" borderId="3" xfId="0" applyNumberFormat="1" applyFont="1" applyFill="1" applyBorder="1" applyAlignment="1">
      <alignment horizontal="center"/>
    </xf>
    <xf numFmtId="49" fontId="26" fillId="3" borderId="14" xfId="1" applyNumberFormat="1" applyFont="1" applyFill="1" applyBorder="1" applyAlignment="1">
      <alignment horizontal="center"/>
    </xf>
    <xf numFmtId="0" fontId="25" fillId="3" borderId="1" xfId="1" applyFont="1" applyFill="1" applyBorder="1" applyAlignment="1"/>
    <xf numFmtId="3" fontId="27" fillId="3" borderId="3" xfId="1" applyNumberFormat="1" applyFont="1" applyFill="1" applyBorder="1" applyAlignment="1">
      <alignment horizontal="center"/>
    </xf>
    <xf numFmtId="49" fontId="23" fillId="3" borderId="14" xfId="5" applyNumberFormat="1" applyFont="1" applyFill="1" applyBorder="1" applyAlignment="1" applyProtection="1">
      <alignment horizontal="center"/>
    </xf>
    <xf numFmtId="0" fontId="27" fillId="3" borderId="3" xfId="1" applyFont="1" applyFill="1" applyBorder="1" applyAlignment="1">
      <alignment horizontal="center"/>
    </xf>
    <xf numFmtId="49" fontId="28" fillId="0" borderId="15" xfId="1" applyNumberFormat="1" applyFont="1" applyFill="1" applyBorder="1" applyAlignment="1">
      <alignment horizontal="center"/>
    </xf>
    <xf numFmtId="0" fontId="24" fillId="0" borderId="12" xfId="1" applyFont="1" applyFill="1" applyBorder="1" applyAlignment="1"/>
    <xf numFmtId="3" fontId="27" fillId="0" borderId="4" xfId="1" applyNumberFormat="1" applyFont="1" applyFill="1" applyBorder="1" applyAlignment="1">
      <alignment horizontal="center"/>
    </xf>
    <xf numFmtId="49" fontId="28" fillId="0" borderId="13" xfId="1" applyNumberFormat="1" applyFont="1" applyFill="1" applyBorder="1" applyAlignment="1">
      <alignment horizontal="center"/>
    </xf>
    <xf numFmtId="49" fontId="28" fillId="0" borderId="14" xfId="1" applyNumberFormat="1" applyFont="1" applyFill="1" applyBorder="1" applyAlignment="1">
      <alignment horizontal="center"/>
    </xf>
    <xf numFmtId="49" fontId="28" fillId="3" borderId="14" xfId="1" applyNumberFormat="1" applyFont="1" applyFill="1" applyBorder="1" applyAlignment="1">
      <alignment horizontal="center"/>
    </xf>
    <xf numFmtId="3" fontId="25" fillId="3" borderId="3" xfId="0" applyNumberFormat="1" applyFont="1" applyFill="1" applyBorder="1" applyAlignment="1">
      <alignment horizontal="center"/>
    </xf>
    <xf numFmtId="0" fontId="28" fillId="0" borderId="14" xfId="1" applyNumberFormat="1" applyFont="1" applyBorder="1" applyAlignment="1">
      <alignment horizontal="center"/>
    </xf>
    <xf numFmtId="0" fontId="29" fillId="0" borderId="14" xfId="1" applyNumberFormat="1" applyFont="1" applyBorder="1" applyAlignment="1">
      <alignment horizontal="center"/>
    </xf>
    <xf numFmtId="0" fontId="30" fillId="0" borderId="1" xfId="1" applyFont="1" applyFill="1" applyBorder="1" applyAlignment="1"/>
    <xf numFmtId="3" fontId="30" fillId="0" borderId="3" xfId="0" applyNumberFormat="1" applyFont="1" applyFill="1" applyBorder="1" applyAlignment="1">
      <alignment horizontal="center"/>
    </xf>
    <xf numFmtId="3" fontId="25" fillId="2" borderId="3" xfId="0" applyNumberFormat="1" applyFont="1" applyFill="1" applyBorder="1" applyAlignment="1">
      <alignment horizontal="center"/>
    </xf>
    <xf numFmtId="3" fontId="25" fillId="0" borderId="4" xfId="0" applyNumberFormat="1" applyFont="1" applyFill="1" applyBorder="1" applyAlignment="1">
      <alignment horizontal="center"/>
    </xf>
    <xf numFmtId="0" fontId="25" fillId="0" borderId="0" xfId="1" applyFont="1" applyFill="1" applyBorder="1" applyAlignment="1"/>
    <xf numFmtId="0" fontId="25" fillId="0" borderId="0" xfId="1" applyFont="1" applyFill="1" applyBorder="1" applyAlignment="1">
      <alignment horizontal="left" vertical="center"/>
    </xf>
    <xf numFmtId="0" fontId="31" fillId="0" borderId="0" xfId="1" applyFont="1" applyAlignment="1">
      <alignment vertical="center"/>
    </xf>
    <xf numFmtId="0" fontId="27" fillId="4" borderId="10" xfId="1" applyFont="1" applyFill="1" applyBorder="1" applyAlignment="1">
      <alignment horizontal="center" vertical="center"/>
    </xf>
    <xf numFmtId="0" fontId="27" fillId="4" borderId="7" xfId="1" applyFont="1" applyFill="1" applyBorder="1" applyAlignment="1">
      <alignment horizontal="center" vertical="center"/>
    </xf>
    <xf numFmtId="0" fontId="6" fillId="0" borderId="0" xfId="1" applyFont="1" applyAlignment="1">
      <alignment horizontal="left" wrapText="1"/>
    </xf>
    <xf numFmtId="0" fontId="7" fillId="0" borderId="0" xfId="1" applyFont="1" applyFill="1" applyBorder="1" applyAlignment="1">
      <alignment horizontal="left" wrapText="1"/>
    </xf>
    <xf numFmtId="0" fontId="27" fillId="4" borderId="2" xfId="1" applyFont="1" applyFill="1" applyBorder="1" applyAlignment="1">
      <alignment horizontal="center" vertical="center"/>
    </xf>
    <xf numFmtId="0" fontId="27" fillId="4" borderId="2" xfId="1" applyFont="1" applyFill="1" applyBorder="1" applyAlignment="1">
      <alignment horizontal="center" vertical="center" wrapText="1"/>
    </xf>
    <xf numFmtId="1" fontId="24" fillId="0" borderId="11" xfId="1" applyNumberFormat="1" applyFont="1" applyFill="1" applyBorder="1" applyAlignment="1">
      <alignment horizontal="center" vertical="center"/>
    </xf>
    <xf numFmtId="165" fontId="8" fillId="0" borderId="17" xfId="1" applyNumberFormat="1" applyFont="1" applyBorder="1" applyAlignment="1">
      <alignment horizontal="center" vertical="center"/>
    </xf>
    <xf numFmtId="1" fontId="4" fillId="0" borderId="17" xfId="1" applyNumberFormat="1" applyFont="1" applyBorder="1" applyAlignment="1">
      <alignment horizontal="center" vertical="center"/>
    </xf>
    <xf numFmtId="1" fontId="24" fillId="0" borderId="1" xfId="1" applyNumberFormat="1" applyFont="1" applyFill="1" applyBorder="1" applyAlignment="1">
      <alignment horizontal="center" vertical="center"/>
    </xf>
    <xf numFmtId="165" fontId="8" fillId="0" borderId="16" xfId="1" applyNumberFormat="1" applyFont="1" applyBorder="1" applyAlignment="1">
      <alignment horizontal="center" vertical="center"/>
    </xf>
    <xf numFmtId="1" fontId="4" fillId="0" borderId="16" xfId="1" applyNumberFormat="1" applyFont="1" applyBorder="1" applyAlignment="1">
      <alignment horizontal="center" vertical="center"/>
    </xf>
    <xf numFmtId="1" fontId="25" fillId="3" borderId="1" xfId="1" applyNumberFormat="1" applyFont="1" applyFill="1" applyBorder="1" applyAlignment="1">
      <alignment horizontal="center" vertical="center"/>
    </xf>
    <xf numFmtId="1" fontId="24" fillId="0" borderId="12" xfId="1" applyNumberFormat="1" applyFont="1" applyFill="1" applyBorder="1" applyAlignment="1">
      <alignment horizontal="center" vertical="center"/>
    </xf>
    <xf numFmtId="165" fontId="8" fillId="0" borderId="18" xfId="1" applyNumberFormat="1" applyFont="1" applyBorder="1" applyAlignment="1">
      <alignment horizontal="center" vertical="center"/>
    </xf>
    <xf numFmtId="1" fontId="4" fillId="0" borderId="18" xfId="1" applyNumberFormat="1" applyFont="1" applyBorder="1" applyAlignment="1">
      <alignment horizontal="center" vertical="center"/>
    </xf>
    <xf numFmtId="165" fontId="8" fillId="0" borderId="16" xfId="1" applyNumberFormat="1" applyFont="1" applyFill="1" applyBorder="1" applyAlignment="1">
      <alignment horizontal="center" vertical="center"/>
    </xf>
    <xf numFmtId="1" fontId="30" fillId="0" borderId="1" xfId="1" applyNumberFormat="1" applyFont="1" applyFill="1" applyBorder="1" applyAlignment="1">
      <alignment horizontal="center" vertical="center"/>
    </xf>
    <xf numFmtId="1" fontId="4" fillId="3" borderId="16" xfId="1" applyNumberFormat="1" applyFont="1" applyFill="1" applyBorder="1" applyAlignment="1">
      <alignment horizontal="center" vertical="center"/>
    </xf>
    <xf numFmtId="165" fontId="8" fillId="3" borderId="16" xfId="1" applyNumberFormat="1" applyFont="1" applyFill="1" applyBorder="1" applyAlignment="1">
      <alignment horizontal="center" vertical="center"/>
    </xf>
    <xf numFmtId="0" fontId="17" fillId="0" borderId="8" xfId="1" applyFont="1" applyBorder="1" applyAlignment="1">
      <alignment horizontal="center" vertical="center" textRotation="90"/>
    </xf>
    <xf numFmtId="0" fontId="17" fillId="0" borderId="9" xfId="1" applyFont="1" applyBorder="1" applyAlignment="1">
      <alignment horizontal="center" vertical="center" textRotation="90"/>
    </xf>
    <xf numFmtId="0" fontId="6" fillId="0" borderId="0" xfId="1" applyFont="1" applyAlignment="1">
      <alignment horizontal="left" wrapText="1"/>
    </xf>
    <xf numFmtId="0" fontId="3" fillId="0" borderId="0" xfId="5" applyAlignment="1" applyProtection="1">
      <alignment horizontal="left"/>
    </xf>
    <xf numFmtId="0" fontId="8" fillId="0" borderId="0" xfId="1" applyFont="1" applyAlignment="1">
      <alignment horizontal="left"/>
    </xf>
    <xf numFmtId="0" fontId="20" fillId="0" borderId="0" xfId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left" wrapText="1"/>
    </xf>
    <xf numFmtId="0" fontId="16" fillId="0" borderId="8" xfId="1" applyFont="1" applyBorder="1" applyAlignment="1">
      <alignment horizontal="center" vertical="center" textRotation="90"/>
    </xf>
    <xf numFmtId="0" fontId="13" fillId="0" borderId="8" xfId="1" applyFont="1" applyBorder="1" applyAlignment="1">
      <alignment horizontal="center" vertical="center" textRotation="90"/>
    </xf>
    <xf numFmtId="0" fontId="13" fillId="0" borderId="9" xfId="1" applyFont="1" applyBorder="1" applyAlignment="1">
      <alignment horizontal="center" vertical="center" textRotation="90"/>
    </xf>
    <xf numFmtId="0" fontId="19" fillId="0" borderId="0" xfId="1" applyFont="1" applyAlignment="1">
      <alignment horizontal="left" wrapText="1"/>
    </xf>
    <xf numFmtId="0" fontId="9" fillId="0" borderId="0" xfId="1" applyFont="1" applyAlignment="1">
      <alignment horizontal="left" wrapText="1"/>
    </xf>
    <xf numFmtId="0" fontId="20" fillId="0" borderId="0" xfId="1" applyFont="1" applyFill="1" applyBorder="1" applyAlignment="1">
      <alignment horizontal="left" vertical="center" wrapText="1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center"/>
    </xf>
  </cellXfs>
  <cellStyles count="6">
    <cellStyle name="Гиперссылка" xfId="5" builtinId="8"/>
    <cellStyle name="Обычный" xfId="0" builtinId="0"/>
    <cellStyle name="Обычный 2" xfId="1"/>
    <cellStyle name="Обычный 2 2" xfId="2"/>
    <cellStyle name="Процентный 2" xfId="3"/>
    <cellStyle name="Финансовый 2" xfId="4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image" Target="../media/image2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1248832</xdr:colOff>
      <xdr:row>0</xdr:row>
      <xdr:rowOff>95249</xdr:rowOff>
    </xdr:from>
    <xdr:to>
      <xdr:col>2</xdr:col>
      <xdr:colOff>2364861</xdr:colOff>
      <xdr:row>0</xdr:row>
      <xdr:rowOff>592666</xdr:rowOff>
    </xdr:to>
    <xdr:pic>
      <xdr:nvPicPr>
        <xdr:cNvPr id="2" name="Рисунок 0" descr="dreja_bar_C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37832" y="95249"/>
          <a:ext cx="1116029" cy="4974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84667</xdr:colOff>
      <xdr:row>0</xdr:row>
      <xdr:rowOff>148166</xdr:rowOff>
    </xdr:from>
    <xdr:to>
      <xdr:col>2</xdr:col>
      <xdr:colOff>603251</xdr:colOff>
      <xdr:row>0</xdr:row>
      <xdr:rowOff>540628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0417" y="148166"/>
          <a:ext cx="1270000" cy="392462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323850</xdr:colOff>
      <xdr:row>0</xdr:row>
      <xdr:rowOff>47625</xdr:rowOff>
    </xdr:from>
    <xdr:to>
      <xdr:col>18</xdr:col>
      <xdr:colOff>390525</xdr:colOff>
      <xdr:row>16</xdr:row>
      <xdr:rowOff>95250</xdr:rowOff>
    </xdr:to>
    <xdr:pic>
      <xdr:nvPicPr>
        <xdr:cNvPr id="410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810250" y="47625"/>
          <a:ext cx="5553075" cy="2800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19</xdr:row>
      <xdr:rowOff>66675</xdr:rowOff>
    </xdr:from>
    <xdr:to>
      <xdr:col>9</xdr:col>
      <xdr:colOff>352425</xdr:colOff>
      <xdr:row>27</xdr:row>
      <xdr:rowOff>19050</xdr:rowOff>
    </xdr:to>
    <xdr:pic>
      <xdr:nvPicPr>
        <xdr:cNvPr id="410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3305175"/>
          <a:ext cx="5838825" cy="12477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257175</xdr:colOff>
      <xdr:row>18</xdr:row>
      <xdr:rowOff>66675</xdr:rowOff>
    </xdr:from>
    <xdr:to>
      <xdr:col>13</xdr:col>
      <xdr:colOff>428625</xdr:colOff>
      <xdr:row>24</xdr:row>
      <xdr:rowOff>152400</xdr:rowOff>
    </xdr:to>
    <xdr:pic>
      <xdr:nvPicPr>
        <xdr:cNvPr id="410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353175" y="3143250"/>
          <a:ext cx="2000250" cy="1057275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19049</xdr:rowOff>
    </xdr:from>
    <xdr:to>
      <xdr:col>8</xdr:col>
      <xdr:colOff>0</xdr:colOff>
      <xdr:row>17</xdr:row>
      <xdr:rowOff>57150</xdr:rowOff>
    </xdr:to>
    <xdr:pic>
      <xdr:nvPicPr>
        <xdr:cNvPr id="71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52424"/>
          <a:ext cx="4876800" cy="2971801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1248832</xdr:colOff>
      <xdr:row>0</xdr:row>
      <xdr:rowOff>95249</xdr:rowOff>
    </xdr:from>
    <xdr:to>
      <xdr:col>2</xdr:col>
      <xdr:colOff>2364861</xdr:colOff>
      <xdr:row>0</xdr:row>
      <xdr:rowOff>592666</xdr:rowOff>
    </xdr:to>
    <xdr:pic>
      <xdr:nvPicPr>
        <xdr:cNvPr id="2" name="Рисунок 0" descr="dreja_bar_C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48957" y="95249"/>
          <a:ext cx="1116029" cy="4974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84667</xdr:colOff>
      <xdr:row>0</xdr:row>
      <xdr:rowOff>148166</xdr:rowOff>
    </xdr:from>
    <xdr:to>
      <xdr:col>2</xdr:col>
      <xdr:colOff>603251</xdr:colOff>
      <xdr:row>0</xdr:row>
      <xdr:rowOff>540628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2317" y="148166"/>
          <a:ext cx="1271059" cy="392462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323850</xdr:colOff>
      <xdr:row>35</xdr:row>
      <xdr:rowOff>76200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1906250" cy="574357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38101</xdr:rowOff>
    </xdr:from>
    <xdr:to>
      <xdr:col>5</xdr:col>
      <xdr:colOff>495300</xdr:colOff>
      <xdr:row>14</xdr:row>
      <xdr:rowOff>10065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200026"/>
          <a:ext cx="3505200" cy="2076989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504825</xdr:colOff>
      <xdr:row>0</xdr:row>
      <xdr:rowOff>0</xdr:rowOff>
    </xdr:from>
    <xdr:to>
      <xdr:col>17</xdr:col>
      <xdr:colOff>438150</xdr:colOff>
      <xdr:row>19</xdr:row>
      <xdr:rowOff>47625</xdr:rowOff>
    </xdr:to>
    <xdr:pic>
      <xdr:nvPicPr>
        <xdr:cNvPr id="410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00825" y="0"/>
          <a:ext cx="4200525" cy="32861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381000</xdr:colOff>
      <xdr:row>21</xdr:row>
      <xdr:rowOff>95250</xdr:rowOff>
    </xdr:from>
    <xdr:to>
      <xdr:col>11</xdr:col>
      <xdr:colOff>85725</xdr:colOff>
      <xdr:row>34</xdr:row>
      <xdr:rowOff>95250</xdr:rowOff>
    </xdr:to>
    <xdr:pic>
      <xdr:nvPicPr>
        <xdr:cNvPr id="410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429000" y="3495675"/>
          <a:ext cx="3362325" cy="2105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</xdr:row>
      <xdr:rowOff>114300</xdr:rowOff>
    </xdr:from>
    <xdr:to>
      <xdr:col>5</xdr:col>
      <xdr:colOff>419100</xdr:colOff>
      <xdr:row>27</xdr:row>
      <xdr:rowOff>152400</xdr:rowOff>
    </xdr:to>
    <xdr:pic>
      <xdr:nvPicPr>
        <xdr:cNvPr id="410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219325"/>
          <a:ext cx="3467100" cy="23050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371475</xdr:colOff>
      <xdr:row>0</xdr:row>
      <xdr:rowOff>0</xdr:rowOff>
    </xdr:from>
    <xdr:to>
      <xdr:col>11</xdr:col>
      <xdr:colOff>47625</xdr:colOff>
      <xdr:row>20</xdr:row>
      <xdr:rowOff>85725</xdr:rowOff>
    </xdr:to>
    <xdr:pic>
      <xdr:nvPicPr>
        <xdr:cNvPr id="411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19475" y="0"/>
          <a:ext cx="3333750" cy="348615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47626</xdr:rowOff>
    </xdr:from>
    <xdr:to>
      <xdr:col>6</xdr:col>
      <xdr:colOff>524148</xdr:colOff>
      <xdr:row>17</xdr:row>
      <xdr:rowOff>66676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09551"/>
          <a:ext cx="4181748" cy="26098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390525</xdr:colOff>
      <xdr:row>0</xdr:row>
      <xdr:rowOff>0</xdr:rowOff>
    </xdr:from>
    <xdr:to>
      <xdr:col>12</xdr:col>
      <xdr:colOff>95250</xdr:colOff>
      <xdr:row>12</xdr:row>
      <xdr:rowOff>72983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48125" y="0"/>
          <a:ext cx="3362325" cy="217800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114301</xdr:rowOff>
    </xdr:from>
    <xdr:to>
      <xdr:col>5</xdr:col>
      <xdr:colOff>485607</xdr:colOff>
      <xdr:row>31</xdr:row>
      <xdr:rowOff>38101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2867026"/>
          <a:ext cx="3533607" cy="21907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447675</xdr:colOff>
      <xdr:row>13</xdr:row>
      <xdr:rowOff>57150</xdr:rowOff>
    </xdr:from>
    <xdr:to>
      <xdr:col>11</xdr:col>
      <xdr:colOff>438288</xdr:colOff>
      <xdr:row>26</xdr:row>
      <xdr:rowOff>47624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05275" y="2162175"/>
          <a:ext cx="3038613" cy="2095499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57151</xdr:colOff>
      <xdr:row>0</xdr:row>
      <xdr:rowOff>0</xdr:rowOff>
    </xdr:from>
    <xdr:to>
      <xdr:col>17</xdr:col>
      <xdr:colOff>228601</xdr:colOff>
      <xdr:row>15</xdr:row>
      <xdr:rowOff>35036</xdr:rowOff>
    </xdr:to>
    <xdr:pic>
      <xdr:nvPicPr>
        <xdr:cNvPr id="205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372351" y="0"/>
          <a:ext cx="3219450" cy="2625836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38100</xdr:rowOff>
    </xdr:from>
    <xdr:to>
      <xdr:col>6</xdr:col>
      <xdr:colOff>310205</xdr:colOff>
      <xdr:row>15</xdr:row>
      <xdr:rowOff>19050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00025"/>
          <a:ext cx="3967805" cy="224790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276225</xdr:colOff>
      <xdr:row>0</xdr:row>
      <xdr:rowOff>0</xdr:rowOff>
    </xdr:from>
    <xdr:to>
      <xdr:col>17</xdr:col>
      <xdr:colOff>275414</xdr:colOff>
      <xdr:row>14</xdr:row>
      <xdr:rowOff>133350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91425" y="0"/>
          <a:ext cx="3047189" cy="2562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</xdr:row>
      <xdr:rowOff>19052</xdr:rowOff>
    </xdr:from>
    <xdr:to>
      <xdr:col>3</xdr:col>
      <xdr:colOff>579178</xdr:colOff>
      <xdr:row>33</xdr:row>
      <xdr:rowOff>123826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2447927"/>
          <a:ext cx="2407978" cy="301942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504826</xdr:colOff>
      <xdr:row>14</xdr:row>
      <xdr:rowOff>133350</xdr:rowOff>
    </xdr:from>
    <xdr:to>
      <xdr:col>9</xdr:col>
      <xdr:colOff>377693</xdr:colOff>
      <xdr:row>33</xdr:row>
      <xdr:rowOff>28575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33626" y="2400300"/>
          <a:ext cx="3530467" cy="29718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409576</xdr:colOff>
      <xdr:row>11</xdr:row>
      <xdr:rowOff>133350</xdr:rowOff>
    </xdr:from>
    <xdr:to>
      <xdr:col>14</xdr:col>
      <xdr:colOff>314124</xdr:colOff>
      <xdr:row>36</xdr:row>
      <xdr:rowOff>161924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895976" y="1914525"/>
          <a:ext cx="2952548" cy="407669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276226</xdr:colOff>
      <xdr:row>0</xdr:row>
      <xdr:rowOff>0</xdr:rowOff>
    </xdr:from>
    <xdr:to>
      <xdr:col>12</xdr:col>
      <xdr:colOff>108496</xdr:colOff>
      <xdr:row>10</xdr:row>
      <xdr:rowOff>85724</xdr:rowOff>
    </xdr:to>
    <xdr:pic>
      <xdr:nvPicPr>
        <xdr:cNvPr id="205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933826" y="0"/>
          <a:ext cx="3489870" cy="1866899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571500</xdr:colOff>
      <xdr:row>0</xdr:row>
      <xdr:rowOff>85725</xdr:rowOff>
    </xdr:from>
    <xdr:to>
      <xdr:col>13</xdr:col>
      <xdr:colOff>419100</xdr:colOff>
      <xdr:row>17</xdr:row>
      <xdr:rowOff>47625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29100" y="85725"/>
          <a:ext cx="4114800" cy="2876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</xdr:row>
      <xdr:rowOff>133350</xdr:rowOff>
    </xdr:from>
    <xdr:to>
      <xdr:col>7</xdr:col>
      <xdr:colOff>142875</xdr:colOff>
      <xdr:row>26</xdr:row>
      <xdr:rowOff>9525</xdr:rowOff>
    </xdr:to>
    <xdr:pic>
      <xdr:nvPicPr>
        <xdr:cNvPr id="30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3209925"/>
          <a:ext cx="4410075" cy="11715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409575</xdr:colOff>
      <xdr:row>18</xdr:row>
      <xdr:rowOff>114300</xdr:rowOff>
    </xdr:from>
    <xdr:to>
      <xdr:col>11</xdr:col>
      <xdr:colOff>180975</xdr:colOff>
      <xdr:row>25</xdr:row>
      <xdr:rowOff>114300</xdr:rowOff>
    </xdr:to>
    <xdr:pic>
      <xdr:nvPicPr>
        <xdr:cNvPr id="30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676775" y="3190875"/>
          <a:ext cx="2209800" cy="1133475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28576</xdr:rowOff>
    </xdr:from>
    <xdr:to>
      <xdr:col>6</xdr:col>
      <xdr:colOff>552450</xdr:colOff>
      <xdr:row>17</xdr:row>
      <xdr:rowOff>86393</xdr:rowOff>
    </xdr:to>
    <xdr:pic>
      <xdr:nvPicPr>
        <xdr:cNvPr id="61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47676"/>
          <a:ext cx="4210050" cy="248669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552450</xdr:colOff>
      <xdr:row>0</xdr:row>
      <xdr:rowOff>66675</xdr:rowOff>
    </xdr:from>
    <xdr:to>
      <xdr:col>13</xdr:col>
      <xdr:colOff>457200</xdr:colOff>
      <xdr:row>17</xdr:row>
      <xdr:rowOff>28575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210050" y="66675"/>
          <a:ext cx="4171950" cy="2876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</xdr:row>
      <xdr:rowOff>9525</xdr:rowOff>
    </xdr:from>
    <xdr:to>
      <xdr:col>7</xdr:col>
      <xdr:colOff>314325</xdr:colOff>
      <xdr:row>25</xdr:row>
      <xdr:rowOff>66675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3086100"/>
          <a:ext cx="4581525" cy="11906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485775</xdr:colOff>
      <xdr:row>18</xdr:row>
      <xdr:rowOff>76200</xdr:rowOff>
    </xdr:from>
    <xdr:to>
      <xdr:col>11</xdr:col>
      <xdr:colOff>228600</xdr:colOff>
      <xdr:row>25</xdr:row>
      <xdr:rowOff>66675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52975" y="3152775"/>
          <a:ext cx="2181225" cy="112395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581025</xdr:colOff>
      <xdr:row>0</xdr:row>
      <xdr:rowOff>76200</xdr:rowOff>
    </xdr:from>
    <xdr:to>
      <xdr:col>12</xdr:col>
      <xdr:colOff>476250</xdr:colOff>
      <xdr:row>17</xdr:row>
      <xdr:rowOff>85725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9025" y="76200"/>
          <a:ext cx="4162425" cy="29241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142875</xdr:rowOff>
    </xdr:from>
    <xdr:to>
      <xdr:col>7</xdr:col>
      <xdr:colOff>561975</xdr:colOff>
      <xdr:row>25</xdr:row>
      <xdr:rowOff>0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3057525"/>
          <a:ext cx="4829175" cy="11525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514350</xdr:colOff>
      <xdr:row>18</xdr:row>
      <xdr:rowOff>47625</xdr:rowOff>
    </xdr:from>
    <xdr:to>
      <xdr:col>11</xdr:col>
      <xdr:colOff>457200</xdr:colOff>
      <xdr:row>25</xdr:row>
      <xdr:rowOff>19050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81550" y="3124200"/>
          <a:ext cx="2381250" cy="11049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dreja.ru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dreja.ru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43"/>
  <sheetViews>
    <sheetView tabSelected="1" zoomScale="90" zoomScaleNormal="90" workbookViewId="0">
      <selection activeCell="I14" sqref="I14"/>
    </sheetView>
  </sheetViews>
  <sheetFormatPr defaultColWidth="9.140625" defaultRowHeight="12.75"/>
  <cols>
    <col min="1" max="1" width="3.7109375" style="15" customWidth="1"/>
    <col min="2" max="2" width="11.28515625" style="4" customWidth="1"/>
    <col min="3" max="3" width="43.42578125" style="5" bestFit="1" customWidth="1"/>
    <col min="4" max="4" width="34" style="5" customWidth="1"/>
    <col min="5" max="5" width="39.85546875" style="5" bestFit="1" customWidth="1"/>
    <col min="6" max="6" width="10.5703125" style="5" customWidth="1"/>
    <col min="7" max="8" width="9.140625" style="5" customWidth="1"/>
    <col min="9" max="16384" width="9.140625" style="5"/>
  </cols>
  <sheetData>
    <row r="1" spans="1:6" ht="95.25" customHeight="1">
      <c r="B1" s="70" t="s">
        <v>20</v>
      </c>
      <c r="C1" s="71"/>
      <c r="D1" s="2" t="s">
        <v>59</v>
      </c>
      <c r="E1" s="6"/>
      <c r="F1" s="7"/>
    </row>
    <row r="2" spans="1:6" ht="33" customHeight="1" thickBot="1">
      <c r="B2" s="72" t="s">
        <v>48</v>
      </c>
      <c r="C2" s="72"/>
      <c r="D2" s="72"/>
      <c r="E2" s="6"/>
      <c r="F2" s="7"/>
    </row>
    <row r="3" spans="1:6" s="14" customFormat="1" ht="33" customHeight="1" thickBot="1">
      <c r="A3" s="16"/>
      <c r="B3" s="17" t="s">
        <v>19</v>
      </c>
      <c r="C3" s="47" t="s">
        <v>18</v>
      </c>
      <c r="D3" s="48" t="s">
        <v>47</v>
      </c>
      <c r="E3" s="46" t="s">
        <v>0</v>
      </c>
      <c r="F3" s="3"/>
    </row>
    <row r="4" spans="1:6" ht="20.100000000000001" customHeight="1">
      <c r="A4" s="74" t="s">
        <v>52</v>
      </c>
      <c r="B4" s="20">
        <v>640344</v>
      </c>
      <c r="C4" s="21" t="s">
        <v>22</v>
      </c>
      <c r="D4" s="22">
        <v>4015</v>
      </c>
      <c r="E4" s="7" t="s">
        <v>57</v>
      </c>
      <c r="F4" s="7"/>
    </row>
    <row r="5" spans="1:6" ht="20.100000000000001" customHeight="1">
      <c r="A5" s="75"/>
      <c r="B5" s="23" t="s">
        <v>23</v>
      </c>
      <c r="C5" s="24" t="s">
        <v>24</v>
      </c>
      <c r="D5" s="25">
        <v>5565</v>
      </c>
      <c r="E5" s="7" t="s">
        <v>57</v>
      </c>
      <c r="F5" s="7"/>
    </row>
    <row r="6" spans="1:6" ht="20.100000000000001" customHeight="1">
      <c r="A6" s="75"/>
      <c r="B6" s="26" t="s">
        <v>25</v>
      </c>
      <c r="C6" s="27" t="s">
        <v>26</v>
      </c>
      <c r="D6" s="28">
        <v>6960</v>
      </c>
      <c r="E6" s="8" t="s">
        <v>54</v>
      </c>
      <c r="F6" s="7"/>
    </row>
    <row r="7" spans="1:6" ht="20.100000000000001" customHeight="1">
      <c r="A7" s="75"/>
      <c r="B7" s="26" t="s">
        <v>25</v>
      </c>
      <c r="C7" s="27" t="s">
        <v>27</v>
      </c>
      <c r="D7" s="28">
        <v>10835</v>
      </c>
      <c r="E7" s="8" t="s">
        <v>54</v>
      </c>
      <c r="F7" s="7"/>
    </row>
    <row r="8" spans="1:6" ht="20.100000000000001" customHeight="1">
      <c r="A8" s="75"/>
      <c r="B8" s="29" t="s">
        <v>25</v>
      </c>
      <c r="C8" s="27" t="s">
        <v>28</v>
      </c>
      <c r="D8" s="28">
        <v>2775</v>
      </c>
      <c r="E8" s="8" t="s">
        <v>54</v>
      </c>
      <c r="F8" s="7"/>
    </row>
    <row r="9" spans="1:6" ht="20.100000000000001" customHeight="1">
      <c r="A9" s="75"/>
      <c r="B9" s="29" t="s">
        <v>25</v>
      </c>
      <c r="C9" s="27" t="s">
        <v>29</v>
      </c>
      <c r="D9" s="30"/>
      <c r="E9" s="8" t="s">
        <v>54</v>
      </c>
      <c r="F9" s="7"/>
    </row>
    <row r="10" spans="1:6" ht="20.100000000000001" customHeight="1">
      <c r="A10" s="75"/>
      <c r="B10" s="29" t="s">
        <v>25</v>
      </c>
      <c r="C10" s="27" t="s">
        <v>30</v>
      </c>
      <c r="D10" s="30"/>
      <c r="E10" s="8" t="s">
        <v>54</v>
      </c>
      <c r="F10" s="7"/>
    </row>
    <row r="11" spans="1:6" ht="20.100000000000001" customHeight="1">
      <c r="A11" s="75"/>
      <c r="B11" s="29" t="s">
        <v>25</v>
      </c>
      <c r="C11" s="27" t="s">
        <v>31</v>
      </c>
      <c r="D11" s="30"/>
      <c r="E11" s="8" t="s">
        <v>55</v>
      </c>
      <c r="F11" s="7"/>
    </row>
    <row r="12" spans="1:6" ht="20.100000000000001" customHeight="1">
      <c r="A12" s="75"/>
      <c r="B12" s="29" t="s">
        <v>25</v>
      </c>
      <c r="C12" s="27" t="s">
        <v>32</v>
      </c>
      <c r="D12" s="30"/>
      <c r="E12" s="8" t="s">
        <v>55</v>
      </c>
      <c r="F12" s="7"/>
    </row>
    <row r="13" spans="1:6" ht="20.100000000000001" customHeight="1">
      <c r="A13" s="75"/>
      <c r="B13" s="29" t="s">
        <v>25</v>
      </c>
      <c r="C13" s="27" t="s">
        <v>33</v>
      </c>
      <c r="D13" s="28">
        <v>6650</v>
      </c>
      <c r="E13" s="8" t="s">
        <v>55</v>
      </c>
      <c r="F13" s="7"/>
    </row>
    <row r="14" spans="1:6" ht="20.100000000000001" customHeight="1" thickBot="1">
      <c r="A14" s="76"/>
      <c r="B14" s="31" t="s">
        <v>51</v>
      </c>
      <c r="C14" s="32" t="s">
        <v>50</v>
      </c>
      <c r="D14" s="33">
        <v>6468</v>
      </c>
      <c r="E14" s="8"/>
      <c r="F14" s="7"/>
    </row>
    <row r="15" spans="1:6" ht="20.100000000000001" customHeight="1">
      <c r="A15" s="67" t="s">
        <v>53</v>
      </c>
      <c r="B15" s="34" t="s">
        <v>127</v>
      </c>
      <c r="C15" s="21" t="s">
        <v>4</v>
      </c>
      <c r="D15" s="22">
        <v>2265</v>
      </c>
      <c r="E15" s="7"/>
      <c r="F15" s="7"/>
    </row>
    <row r="16" spans="1:6" ht="20.100000000000001" customHeight="1">
      <c r="A16" s="67"/>
      <c r="B16" s="35" t="s">
        <v>128</v>
      </c>
      <c r="C16" s="24" t="s">
        <v>5</v>
      </c>
      <c r="D16" s="25">
        <v>3094</v>
      </c>
      <c r="E16" s="7"/>
      <c r="F16" s="7"/>
    </row>
    <row r="17" spans="1:6" ht="20.100000000000001" customHeight="1">
      <c r="A17" s="67"/>
      <c r="B17" s="35" t="s">
        <v>129</v>
      </c>
      <c r="C17" s="24" t="s">
        <v>6</v>
      </c>
      <c r="D17" s="25">
        <v>3740</v>
      </c>
      <c r="E17" s="7"/>
      <c r="F17" s="7"/>
    </row>
    <row r="18" spans="1:6" ht="20.100000000000001" customHeight="1">
      <c r="A18" s="67"/>
      <c r="B18" s="36" t="s">
        <v>34</v>
      </c>
      <c r="C18" s="27" t="s">
        <v>35</v>
      </c>
      <c r="D18" s="37">
        <v>4390</v>
      </c>
      <c r="E18" s="8" t="s">
        <v>56</v>
      </c>
      <c r="F18" s="7"/>
    </row>
    <row r="19" spans="1:6" ht="20.100000000000001" customHeight="1">
      <c r="A19" s="67"/>
      <c r="B19" s="26" t="s">
        <v>25</v>
      </c>
      <c r="C19" s="27" t="s">
        <v>36</v>
      </c>
      <c r="D19" s="37">
        <v>4390</v>
      </c>
      <c r="E19" s="8" t="s">
        <v>55</v>
      </c>
      <c r="F19" s="7"/>
    </row>
    <row r="20" spans="1:6" ht="20.100000000000001" customHeight="1">
      <c r="A20" s="67"/>
      <c r="B20" s="35" t="s">
        <v>123</v>
      </c>
      <c r="C20" s="24" t="s">
        <v>7</v>
      </c>
      <c r="D20" s="25">
        <v>4390</v>
      </c>
      <c r="E20" s="7"/>
      <c r="F20" s="7"/>
    </row>
    <row r="21" spans="1:6" ht="20.100000000000001" customHeight="1">
      <c r="A21" s="67"/>
      <c r="B21" s="35" t="s">
        <v>124</v>
      </c>
      <c r="C21" s="24" t="s">
        <v>8</v>
      </c>
      <c r="D21" s="25">
        <v>5099</v>
      </c>
      <c r="E21" s="7"/>
      <c r="F21" s="7"/>
    </row>
    <row r="22" spans="1:6" ht="20.100000000000001" customHeight="1">
      <c r="A22" s="67"/>
      <c r="B22" s="35" t="s">
        <v>125</v>
      </c>
      <c r="C22" s="24" t="s">
        <v>9</v>
      </c>
      <c r="D22" s="25">
        <v>1990</v>
      </c>
      <c r="E22" s="7"/>
      <c r="F22" s="7"/>
    </row>
    <row r="23" spans="1:6" ht="20.100000000000001" customHeight="1">
      <c r="A23" s="67"/>
      <c r="B23" s="35" t="s">
        <v>126</v>
      </c>
      <c r="C23" s="24" t="s">
        <v>10</v>
      </c>
      <c r="D23" s="25">
        <v>3379</v>
      </c>
      <c r="E23" s="7"/>
      <c r="F23" s="7"/>
    </row>
    <row r="24" spans="1:6" ht="20.100000000000001" customHeight="1">
      <c r="A24" s="67"/>
      <c r="B24" s="35" t="s">
        <v>130</v>
      </c>
      <c r="C24" s="24" t="s">
        <v>11</v>
      </c>
      <c r="D24" s="25">
        <v>3929</v>
      </c>
      <c r="E24" s="7"/>
      <c r="F24" s="7"/>
    </row>
    <row r="25" spans="1:6" ht="20.100000000000001" customHeight="1">
      <c r="A25" s="67"/>
      <c r="B25" s="35" t="s">
        <v>131</v>
      </c>
      <c r="C25" s="24" t="s">
        <v>12</v>
      </c>
      <c r="D25" s="25">
        <v>5484</v>
      </c>
      <c r="E25" s="7"/>
      <c r="F25" s="7"/>
    </row>
    <row r="26" spans="1:6" ht="20.100000000000001" customHeight="1">
      <c r="A26" s="67"/>
      <c r="B26" s="36" t="s">
        <v>37</v>
      </c>
      <c r="C26" s="27" t="s">
        <v>38</v>
      </c>
      <c r="D26" s="37">
        <v>7735</v>
      </c>
      <c r="E26" s="8" t="s">
        <v>56</v>
      </c>
      <c r="F26" s="7"/>
    </row>
    <row r="27" spans="1:6" ht="20.100000000000001" customHeight="1">
      <c r="A27" s="67"/>
      <c r="B27" s="38">
        <v>194699</v>
      </c>
      <c r="C27" s="24" t="s">
        <v>39</v>
      </c>
      <c r="D27" s="25">
        <v>1600</v>
      </c>
      <c r="E27" s="7"/>
      <c r="F27" s="7"/>
    </row>
    <row r="28" spans="1:6" ht="20.100000000000001" customHeight="1">
      <c r="A28" s="67"/>
      <c r="B28" s="39">
        <v>196091</v>
      </c>
      <c r="C28" s="40" t="s">
        <v>49</v>
      </c>
      <c r="D28" s="41"/>
      <c r="E28" s="9" t="s">
        <v>58</v>
      </c>
      <c r="F28" s="7"/>
    </row>
    <row r="29" spans="1:6" ht="20.100000000000001" customHeight="1">
      <c r="A29" s="67"/>
      <c r="B29" s="38">
        <v>196503</v>
      </c>
      <c r="C29" s="24" t="s">
        <v>40</v>
      </c>
      <c r="D29" s="25">
        <v>1800</v>
      </c>
      <c r="E29" s="7"/>
      <c r="F29" s="7"/>
    </row>
    <row r="30" spans="1:6" ht="20.100000000000001" customHeight="1">
      <c r="A30" s="67"/>
      <c r="B30" s="38">
        <v>195476</v>
      </c>
      <c r="C30" s="24" t="s">
        <v>16</v>
      </c>
      <c r="D30" s="25">
        <v>2914</v>
      </c>
      <c r="E30" s="7"/>
      <c r="F30" s="7"/>
    </row>
    <row r="31" spans="1:6" ht="20.100000000000001" customHeight="1">
      <c r="A31" s="67"/>
      <c r="B31" s="35" t="s">
        <v>132</v>
      </c>
      <c r="C31" s="24" t="s">
        <v>1</v>
      </c>
      <c r="D31" s="25">
        <v>3804</v>
      </c>
      <c r="E31" s="7"/>
      <c r="F31" s="7"/>
    </row>
    <row r="32" spans="1:6" ht="20.100000000000001" customHeight="1">
      <c r="A32" s="67"/>
      <c r="B32" s="35" t="s">
        <v>133</v>
      </c>
      <c r="C32" s="24" t="s">
        <v>2</v>
      </c>
      <c r="D32" s="25">
        <v>4584</v>
      </c>
      <c r="E32" s="7"/>
      <c r="F32" s="7"/>
    </row>
    <row r="33" spans="1:7" ht="20.100000000000001" customHeight="1">
      <c r="A33" s="67"/>
      <c r="B33" s="35" t="s">
        <v>134</v>
      </c>
      <c r="C33" s="24" t="s">
        <v>3</v>
      </c>
      <c r="D33" s="25">
        <v>5801</v>
      </c>
      <c r="E33" s="7"/>
      <c r="F33" s="7"/>
    </row>
    <row r="34" spans="1:7" ht="20.100000000000001" customHeight="1">
      <c r="A34" s="67"/>
      <c r="B34" s="38">
        <v>195452</v>
      </c>
      <c r="C34" s="24" t="s">
        <v>17</v>
      </c>
      <c r="D34" s="42">
        <v>1695</v>
      </c>
      <c r="E34" s="7"/>
      <c r="F34" s="7"/>
    </row>
    <row r="35" spans="1:7" ht="20.100000000000001" customHeight="1">
      <c r="A35" s="67"/>
      <c r="B35" s="35" t="s">
        <v>135</v>
      </c>
      <c r="C35" s="24" t="s">
        <v>13</v>
      </c>
      <c r="D35" s="25">
        <v>2130</v>
      </c>
      <c r="E35" s="7"/>
      <c r="F35" s="7"/>
    </row>
    <row r="36" spans="1:7" ht="20.100000000000001" customHeight="1">
      <c r="A36" s="67"/>
      <c r="B36" s="35" t="s">
        <v>136</v>
      </c>
      <c r="C36" s="24" t="s">
        <v>14</v>
      </c>
      <c r="D36" s="25">
        <v>4077</v>
      </c>
      <c r="E36" s="7"/>
      <c r="F36" s="7"/>
    </row>
    <row r="37" spans="1:7" ht="20.100000000000001" customHeight="1" thickBot="1">
      <c r="A37" s="68"/>
      <c r="B37" s="31" t="s">
        <v>137</v>
      </c>
      <c r="C37" s="32" t="s">
        <v>15</v>
      </c>
      <c r="D37" s="43">
        <v>4663</v>
      </c>
      <c r="E37" s="7"/>
      <c r="F37" s="7"/>
    </row>
    <row r="38" spans="1:7" ht="20.100000000000001" customHeight="1">
      <c r="B38" s="73"/>
      <c r="C38" s="73"/>
      <c r="D38" s="10"/>
      <c r="E38" s="10"/>
      <c r="F38" s="11"/>
      <c r="G38" s="11"/>
    </row>
    <row r="39" spans="1:7" ht="15" customHeight="1">
      <c r="A39" s="45" t="s">
        <v>0</v>
      </c>
      <c r="B39" s="44"/>
      <c r="C39" s="12"/>
      <c r="D39" s="10"/>
      <c r="E39" s="10"/>
      <c r="F39" s="11"/>
      <c r="G39" s="11"/>
    </row>
    <row r="40" spans="1:7" ht="24.95" customHeight="1">
      <c r="A40" s="77" t="s">
        <v>60</v>
      </c>
      <c r="B40" s="78"/>
      <c r="C40" s="78"/>
      <c r="D40" s="78"/>
      <c r="E40" s="78"/>
      <c r="F40" s="13"/>
      <c r="G40" s="13"/>
    </row>
    <row r="41" spans="1:7" ht="17.25">
      <c r="A41" s="77" t="s">
        <v>61</v>
      </c>
      <c r="B41" s="78"/>
      <c r="C41" s="78"/>
      <c r="D41" s="78"/>
      <c r="E41" s="78"/>
      <c r="F41" s="13"/>
      <c r="G41" s="13"/>
    </row>
    <row r="42" spans="1:7" ht="17.25">
      <c r="A42" s="78" t="s">
        <v>21</v>
      </c>
      <c r="B42" s="78"/>
      <c r="C42" s="78"/>
      <c r="D42" s="78"/>
      <c r="E42" s="78"/>
      <c r="F42" s="13"/>
      <c r="G42" s="13"/>
    </row>
    <row r="43" spans="1:7" ht="17.25">
      <c r="C43" s="69"/>
      <c r="D43" s="69"/>
    </row>
  </sheetData>
  <mergeCells count="9">
    <mergeCell ref="A15:A37"/>
    <mergeCell ref="C43:D43"/>
    <mergeCell ref="B1:C1"/>
    <mergeCell ref="B2:D2"/>
    <mergeCell ref="B38:C38"/>
    <mergeCell ref="A4:A14"/>
    <mergeCell ref="A40:E40"/>
    <mergeCell ref="A41:E41"/>
    <mergeCell ref="A42:E42"/>
  </mergeCells>
  <hyperlinks>
    <hyperlink ref="B1" r:id="rId1"/>
    <hyperlink ref="B4" location="'Euphoria 60'!A1" display="640344"/>
    <hyperlink ref="B5" location="'Euphoria 80'!A1" display="640177"/>
    <hyperlink ref="B8" location="Triumph!A1" display="new"/>
    <hyperlink ref="B10" location="'Harmony 80'!A1" display="new"/>
    <hyperlink ref="B13" location="'Retro 80'!A1" display="new"/>
    <hyperlink ref="B9" location="'Harmony 65'!Область_печати" display="new"/>
    <hyperlink ref="B11" location="'Harmony 100'!Область_печати" display="new"/>
    <hyperlink ref="B12" location="'Harmony 125'!Область_печати" display="new"/>
  </hyperlinks>
  <printOptions horizontalCentered="1"/>
  <pageMargins left="0.19685039370078741" right="0.19685039370078741" top="0.78740157480314965" bottom="0.39370078740157483" header="0" footer="0"/>
  <pageSetup paperSize="9" scale="74" orientation="portrait" r:id="rId2"/>
  <ignoredErrors>
    <ignoredError sqref="B14 B5:B13 B18 B26 B15:B17 B27:B37 B19:B25" numberStoredAsText="1"/>
  </ignoredError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2"/>
  <sheetViews>
    <sheetView workbookViewId="0">
      <selection sqref="A1:G18"/>
    </sheetView>
  </sheetViews>
  <sheetFormatPr defaultRowHeight="12.75"/>
  <sheetData>
    <row r="1" spans="1:2" ht="25.5">
      <c r="A1" s="19" t="s">
        <v>139</v>
      </c>
      <c r="B1" s="19"/>
    </row>
    <row r="2" spans="1:2">
      <c r="A2" s="1"/>
      <c r="B2" s="1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2"/>
  <sheetViews>
    <sheetView workbookViewId="0">
      <selection activeCell="P26" sqref="P26"/>
    </sheetView>
  </sheetViews>
  <sheetFormatPr defaultRowHeight="12.75"/>
  <sheetData>
    <row r="1" spans="1:2" ht="25.5">
      <c r="A1" s="19" t="s">
        <v>141</v>
      </c>
      <c r="B1" s="19"/>
    </row>
    <row r="2" spans="1:2">
      <c r="A2" s="1"/>
      <c r="B2" s="1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3"/>
  <sheetViews>
    <sheetView workbookViewId="0">
      <selection activeCell="J23" sqref="J23"/>
    </sheetView>
  </sheetViews>
  <sheetFormatPr defaultRowHeight="12.75"/>
  <sheetData>
    <row r="1" spans="1:2" ht="25.5">
      <c r="A1" s="81" t="s">
        <v>46</v>
      </c>
      <c r="B1" s="81"/>
    </row>
    <row r="2" spans="1:2" ht="26.25">
      <c r="A2" s="18"/>
      <c r="B2" s="18"/>
    </row>
    <row r="3" spans="1:2" ht="26.25">
      <c r="A3" s="18"/>
      <c r="B3" s="18"/>
    </row>
  </sheetData>
  <mergeCells count="1">
    <mergeCell ref="A1:B1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43"/>
  <sheetViews>
    <sheetView zoomScale="90" zoomScaleNormal="90" workbookViewId="0">
      <selection activeCell="H13" sqref="H13"/>
    </sheetView>
  </sheetViews>
  <sheetFormatPr defaultColWidth="9.140625" defaultRowHeight="12.75"/>
  <cols>
    <col min="1" max="1" width="3.7109375" style="15" customWidth="1"/>
    <col min="2" max="2" width="11.28515625" style="4" customWidth="1"/>
    <col min="3" max="3" width="43.42578125" style="5" bestFit="1" customWidth="1"/>
    <col min="4" max="4" width="34" style="5" customWidth="1"/>
    <col min="5" max="5" width="39.85546875" style="5" bestFit="1" customWidth="1"/>
    <col min="6" max="6" width="10.5703125" style="5" customWidth="1"/>
    <col min="7" max="8" width="9.140625" style="5" customWidth="1"/>
    <col min="9" max="16384" width="9.140625" style="5"/>
  </cols>
  <sheetData>
    <row r="1" spans="1:6" ht="95.25" customHeight="1">
      <c r="B1" s="70" t="s">
        <v>20</v>
      </c>
      <c r="C1" s="71"/>
      <c r="D1" s="2" t="s">
        <v>59</v>
      </c>
      <c r="E1" s="6"/>
      <c r="F1" s="7"/>
    </row>
    <row r="2" spans="1:6" ht="33" customHeight="1" thickBot="1">
      <c r="B2" s="72" t="s">
        <v>48</v>
      </c>
      <c r="C2" s="72"/>
      <c r="D2" s="72"/>
      <c r="E2" s="6"/>
      <c r="F2" s="7"/>
    </row>
    <row r="3" spans="1:6" s="14" customFormat="1" ht="33" customHeight="1" thickBot="1">
      <c r="A3" s="16"/>
      <c r="B3" s="17" t="s">
        <v>19</v>
      </c>
      <c r="C3" s="47" t="s">
        <v>18</v>
      </c>
      <c r="D3" s="48" t="s">
        <v>41</v>
      </c>
      <c r="E3" s="46" t="s">
        <v>0</v>
      </c>
      <c r="F3" s="3"/>
    </row>
    <row r="4" spans="1:6" ht="20.100000000000001" customHeight="1">
      <c r="A4" s="74" t="s">
        <v>52</v>
      </c>
      <c r="B4" s="20">
        <v>640344</v>
      </c>
      <c r="C4" s="21" t="s">
        <v>22</v>
      </c>
      <c r="D4" s="22">
        <f>'DREJA 2017_RUS(01.02.17)С НДС'!D4/1.18</f>
        <v>3402.5423728813562</v>
      </c>
      <c r="E4" s="7" t="s">
        <v>57</v>
      </c>
      <c r="F4" s="7"/>
    </row>
    <row r="5" spans="1:6" ht="20.100000000000001" customHeight="1">
      <c r="A5" s="75"/>
      <c r="B5" s="23" t="s">
        <v>23</v>
      </c>
      <c r="C5" s="24" t="s">
        <v>24</v>
      </c>
      <c r="D5" s="25">
        <f>'DREJA 2017_RUS(01.02.17)С НДС'!D5/1.18</f>
        <v>4716.1016949152545</v>
      </c>
      <c r="E5" s="7" t="s">
        <v>57</v>
      </c>
      <c r="F5" s="7"/>
    </row>
    <row r="6" spans="1:6" ht="20.100000000000001" customHeight="1">
      <c r="A6" s="75"/>
      <c r="B6" s="26" t="s">
        <v>25</v>
      </c>
      <c r="C6" s="27" t="s">
        <v>26</v>
      </c>
      <c r="D6" s="28">
        <f>'DREJA 2017_RUS(01.02.17)С НДС'!D6/1.18</f>
        <v>5898.3050847457635</v>
      </c>
      <c r="E6" s="8" t="s">
        <v>54</v>
      </c>
      <c r="F6" s="7"/>
    </row>
    <row r="7" spans="1:6" ht="20.100000000000001" customHeight="1">
      <c r="A7" s="75"/>
      <c r="B7" s="26" t="s">
        <v>25</v>
      </c>
      <c r="C7" s="27" t="s">
        <v>27</v>
      </c>
      <c r="D7" s="28">
        <f>'DREJA 2017_RUS(01.02.17)С НДС'!D7/1.18</f>
        <v>9182.203389830509</v>
      </c>
      <c r="E7" s="8" t="s">
        <v>54</v>
      </c>
      <c r="F7" s="7"/>
    </row>
    <row r="8" spans="1:6" ht="20.100000000000001" customHeight="1">
      <c r="A8" s="75"/>
      <c r="B8" s="29" t="s">
        <v>25</v>
      </c>
      <c r="C8" s="27" t="s">
        <v>28</v>
      </c>
      <c r="D8" s="28">
        <f>'DREJA 2017_RUS(01.02.17)С НДС'!D8/1.18</f>
        <v>2351.6949152542375</v>
      </c>
      <c r="E8" s="8" t="s">
        <v>54</v>
      </c>
      <c r="F8" s="7"/>
    </row>
    <row r="9" spans="1:6" ht="20.100000000000001" customHeight="1">
      <c r="A9" s="75"/>
      <c r="B9" s="29" t="s">
        <v>25</v>
      </c>
      <c r="C9" s="27" t="s">
        <v>29</v>
      </c>
      <c r="D9" s="30"/>
      <c r="E9" s="8" t="s">
        <v>54</v>
      </c>
      <c r="F9" s="7"/>
    </row>
    <row r="10" spans="1:6" ht="20.100000000000001" customHeight="1">
      <c r="A10" s="75"/>
      <c r="B10" s="29" t="s">
        <v>25</v>
      </c>
      <c r="C10" s="27" t="s">
        <v>30</v>
      </c>
      <c r="D10" s="30"/>
      <c r="E10" s="8" t="s">
        <v>54</v>
      </c>
      <c r="F10" s="7"/>
    </row>
    <row r="11" spans="1:6" ht="20.100000000000001" customHeight="1">
      <c r="A11" s="75"/>
      <c r="B11" s="29" t="s">
        <v>25</v>
      </c>
      <c r="C11" s="27" t="s">
        <v>31</v>
      </c>
      <c r="D11" s="30"/>
      <c r="E11" s="8" t="s">
        <v>55</v>
      </c>
      <c r="F11" s="7"/>
    </row>
    <row r="12" spans="1:6" ht="20.100000000000001" customHeight="1">
      <c r="A12" s="75"/>
      <c r="B12" s="29" t="s">
        <v>25</v>
      </c>
      <c r="C12" s="27" t="s">
        <v>32</v>
      </c>
      <c r="D12" s="30"/>
      <c r="E12" s="8" t="s">
        <v>55</v>
      </c>
      <c r="F12" s="7"/>
    </row>
    <row r="13" spans="1:6" ht="20.100000000000001" customHeight="1">
      <c r="A13" s="75"/>
      <c r="B13" s="29" t="s">
        <v>25</v>
      </c>
      <c r="C13" s="27" t="s">
        <v>33</v>
      </c>
      <c r="D13" s="28">
        <f>'DREJA 2017_RUS(01.02.17)С НДС'!D13/1.18</f>
        <v>5635.593220338983</v>
      </c>
      <c r="E13" s="8" t="s">
        <v>55</v>
      </c>
      <c r="F13" s="7"/>
    </row>
    <row r="14" spans="1:6" ht="20.100000000000001" customHeight="1" thickBot="1">
      <c r="A14" s="76"/>
      <c r="B14" s="31" t="s">
        <v>51</v>
      </c>
      <c r="C14" s="32" t="s">
        <v>50</v>
      </c>
      <c r="D14" s="33">
        <f>'DREJA 2017_RUS(01.02.17)С НДС'!D14/1.18</f>
        <v>5481.3559322033898</v>
      </c>
      <c r="E14" s="8"/>
      <c r="F14" s="7"/>
    </row>
    <row r="15" spans="1:6" ht="20.100000000000001" customHeight="1">
      <c r="A15" s="67" t="s">
        <v>53</v>
      </c>
      <c r="B15" s="34" t="s">
        <v>127</v>
      </c>
      <c r="C15" s="21" t="s">
        <v>4</v>
      </c>
      <c r="D15" s="22">
        <f>'DREJA 2017_RUS(01.02.17)С НДС'!D15/1.18</f>
        <v>1919.4915254237289</v>
      </c>
      <c r="E15" s="7"/>
      <c r="F15" s="7"/>
    </row>
    <row r="16" spans="1:6" ht="20.100000000000001" customHeight="1">
      <c r="A16" s="67"/>
      <c r="B16" s="35" t="s">
        <v>128</v>
      </c>
      <c r="C16" s="24" t="s">
        <v>5</v>
      </c>
      <c r="D16" s="25">
        <f>'DREJA 2017_RUS(01.02.17)С НДС'!D16/1.18</f>
        <v>2622.0338983050847</v>
      </c>
      <c r="E16" s="7"/>
      <c r="F16" s="7"/>
    </row>
    <row r="17" spans="1:6" ht="20.100000000000001" customHeight="1">
      <c r="A17" s="67"/>
      <c r="B17" s="35" t="s">
        <v>129</v>
      </c>
      <c r="C17" s="24" t="s">
        <v>6</v>
      </c>
      <c r="D17" s="25">
        <f>'DREJA 2017_RUS(01.02.17)С НДС'!D17/1.18</f>
        <v>3169.4915254237289</v>
      </c>
      <c r="E17" s="7"/>
      <c r="F17" s="7"/>
    </row>
    <row r="18" spans="1:6" ht="20.100000000000001" customHeight="1">
      <c r="A18" s="67"/>
      <c r="B18" s="36" t="s">
        <v>34</v>
      </c>
      <c r="C18" s="27" t="s">
        <v>35</v>
      </c>
      <c r="D18" s="37">
        <f>'DREJA 2017_RUS(01.02.17)С НДС'!D18/1.18</f>
        <v>3720.3389830508477</v>
      </c>
      <c r="E18" s="8" t="s">
        <v>56</v>
      </c>
      <c r="F18" s="7"/>
    </row>
    <row r="19" spans="1:6" ht="20.100000000000001" customHeight="1">
      <c r="A19" s="67"/>
      <c r="B19" s="26" t="s">
        <v>25</v>
      </c>
      <c r="C19" s="27" t="s">
        <v>36</v>
      </c>
      <c r="D19" s="37">
        <f>'DREJA 2017_RUS(01.02.17)С НДС'!D19/1.18</f>
        <v>3720.3389830508477</v>
      </c>
      <c r="E19" s="8" t="s">
        <v>55</v>
      </c>
      <c r="F19" s="7"/>
    </row>
    <row r="20" spans="1:6" ht="20.100000000000001" customHeight="1">
      <c r="A20" s="67"/>
      <c r="B20" s="35" t="s">
        <v>123</v>
      </c>
      <c r="C20" s="24" t="s">
        <v>7</v>
      </c>
      <c r="D20" s="25">
        <f>'DREJA 2017_RUS(01.02.17)С НДС'!D20/1.18</f>
        <v>3720.3389830508477</v>
      </c>
      <c r="E20" s="7"/>
      <c r="F20" s="7"/>
    </row>
    <row r="21" spans="1:6" ht="20.100000000000001" customHeight="1">
      <c r="A21" s="67"/>
      <c r="B21" s="35" t="s">
        <v>124</v>
      </c>
      <c r="C21" s="24" t="s">
        <v>8</v>
      </c>
      <c r="D21" s="25">
        <f>'DREJA 2017_RUS(01.02.17)С НДС'!D21/1.18</f>
        <v>4321.1864406779659</v>
      </c>
      <c r="E21" s="7"/>
      <c r="F21" s="7"/>
    </row>
    <row r="22" spans="1:6" ht="20.100000000000001" customHeight="1">
      <c r="A22" s="67"/>
      <c r="B22" s="35" t="s">
        <v>125</v>
      </c>
      <c r="C22" s="24" t="s">
        <v>9</v>
      </c>
      <c r="D22" s="25">
        <f>'DREJA 2017_RUS(01.02.17)С НДС'!D22/1.18</f>
        <v>1686.4406779661017</v>
      </c>
      <c r="E22" s="7"/>
      <c r="F22" s="7"/>
    </row>
    <row r="23" spans="1:6" ht="20.100000000000001" customHeight="1">
      <c r="A23" s="67"/>
      <c r="B23" s="35" t="s">
        <v>126</v>
      </c>
      <c r="C23" s="24" t="s">
        <v>10</v>
      </c>
      <c r="D23" s="25">
        <f>'DREJA 2017_RUS(01.02.17)С НДС'!D23/1.18</f>
        <v>2863.5593220338983</v>
      </c>
      <c r="E23" s="7"/>
      <c r="F23" s="7"/>
    </row>
    <row r="24" spans="1:6" ht="20.100000000000001" customHeight="1">
      <c r="A24" s="67"/>
      <c r="B24" s="35" t="s">
        <v>130</v>
      </c>
      <c r="C24" s="24" t="s">
        <v>11</v>
      </c>
      <c r="D24" s="25">
        <f>'DREJA 2017_RUS(01.02.17)С НДС'!D24/1.18</f>
        <v>3329.6610169491528</v>
      </c>
      <c r="E24" s="7"/>
      <c r="F24" s="7"/>
    </row>
    <row r="25" spans="1:6" ht="20.100000000000001" customHeight="1">
      <c r="A25" s="67"/>
      <c r="B25" s="35" t="s">
        <v>131</v>
      </c>
      <c r="C25" s="24" t="s">
        <v>12</v>
      </c>
      <c r="D25" s="25">
        <f>'DREJA 2017_RUS(01.02.17)С НДС'!D25/1.18</f>
        <v>4647.4576271186443</v>
      </c>
      <c r="E25" s="7"/>
      <c r="F25" s="7"/>
    </row>
    <row r="26" spans="1:6" ht="20.100000000000001" customHeight="1">
      <c r="A26" s="67"/>
      <c r="B26" s="36" t="s">
        <v>37</v>
      </c>
      <c r="C26" s="27" t="s">
        <v>38</v>
      </c>
      <c r="D26" s="37">
        <f>'DREJA 2017_RUS(01.02.17)С НДС'!D26/1.18</f>
        <v>6555.0847457627124</v>
      </c>
      <c r="E26" s="8" t="s">
        <v>56</v>
      </c>
      <c r="F26" s="7"/>
    </row>
    <row r="27" spans="1:6" ht="20.100000000000001" customHeight="1">
      <c r="A27" s="67"/>
      <c r="B27" s="38">
        <v>194699</v>
      </c>
      <c r="C27" s="24" t="s">
        <v>39</v>
      </c>
      <c r="D27" s="25">
        <f>'DREJA 2017_RUS(01.02.17)С НДС'!D27/1.18</f>
        <v>1355.9322033898306</v>
      </c>
      <c r="E27" s="7"/>
      <c r="F27" s="7"/>
    </row>
    <row r="28" spans="1:6" ht="20.100000000000001" customHeight="1">
      <c r="A28" s="67"/>
      <c r="B28" s="39">
        <v>196091</v>
      </c>
      <c r="C28" s="40" t="s">
        <v>49</v>
      </c>
      <c r="D28" s="41"/>
      <c r="E28" s="9" t="s">
        <v>58</v>
      </c>
      <c r="F28" s="7"/>
    </row>
    <row r="29" spans="1:6" ht="20.100000000000001" customHeight="1">
      <c r="A29" s="67"/>
      <c r="B29" s="38">
        <v>196503</v>
      </c>
      <c r="C29" s="24" t="s">
        <v>40</v>
      </c>
      <c r="D29" s="25">
        <f>'DREJA 2017_RUS(01.02.17)С НДС'!D29/1.18</f>
        <v>1525.4237288135594</v>
      </c>
      <c r="E29" s="7"/>
      <c r="F29" s="7"/>
    </row>
    <row r="30" spans="1:6" ht="20.100000000000001" customHeight="1">
      <c r="A30" s="67"/>
      <c r="B30" s="38">
        <v>195476</v>
      </c>
      <c r="C30" s="24" t="s">
        <v>16</v>
      </c>
      <c r="D30" s="25">
        <f>'DREJA 2017_RUS(01.02.17)С НДС'!D30/1.18</f>
        <v>2469.4915254237289</v>
      </c>
      <c r="E30" s="7"/>
      <c r="F30" s="7"/>
    </row>
    <row r="31" spans="1:6" ht="20.100000000000001" customHeight="1">
      <c r="A31" s="67"/>
      <c r="B31" s="35" t="s">
        <v>132</v>
      </c>
      <c r="C31" s="24" t="s">
        <v>1</v>
      </c>
      <c r="D31" s="25">
        <f>'DREJA 2017_RUS(01.02.17)С НДС'!D31/1.18</f>
        <v>3223.7288135593221</v>
      </c>
      <c r="E31" s="7"/>
      <c r="F31" s="7"/>
    </row>
    <row r="32" spans="1:6" ht="20.100000000000001" customHeight="1">
      <c r="A32" s="67"/>
      <c r="B32" s="35" t="s">
        <v>133</v>
      </c>
      <c r="C32" s="24" t="s">
        <v>2</v>
      </c>
      <c r="D32" s="25">
        <f>'DREJA 2017_RUS(01.02.17)С НДС'!D32/1.18</f>
        <v>3884.7457627118647</v>
      </c>
      <c r="E32" s="7"/>
      <c r="F32" s="7"/>
    </row>
    <row r="33" spans="1:7" ht="20.100000000000001" customHeight="1">
      <c r="A33" s="67"/>
      <c r="B33" s="35" t="s">
        <v>134</v>
      </c>
      <c r="C33" s="24" t="s">
        <v>3</v>
      </c>
      <c r="D33" s="25">
        <f>'DREJA 2017_RUS(01.02.17)С НДС'!D33/1.18</f>
        <v>4916.1016949152545</v>
      </c>
      <c r="E33" s="7"/>
      <c r="F33" s="7"/>
    </row>
    <row r="34" spans="1:7" ht="20.100000000000001" customHeight="1">
      <c r="A34" s="67"/>
      <c r="B34" s="38">
        <v>195452</v>
      </c>
      <c r="C34" s="24" t="s">
        <v>17</v>
      </c>
      <c r="D34" s="42">
        <f>'DREJA 2017_RUS(01.02.17)С НДС'!D34/1.18</f>
        <v>1436.4406779661017</v>
      </c>
      <c r="E34" s="7"/>
      <c r="F34" s="7"/>
    </row>
    <row r="35" spans="1:7" ht="20.100000000000001" customHeight="1">
      <c r="A35" s="67"/>
      <c r="B35" s="35" t="s">
        <v>135</v>
      </c>
      <c r="C35" s="24" t="s">
        <v>13</v>
      </c>
      <c r="D35" s="25">
        <f>'DREJA 2017_RUS(01.02.17)С НДС'!D35/1.18</f>
        <v>1805.0847457627119</v>
      </c>
      <c r="E35" s="7"/>
      <c r="F35" s="7"/>
    </row>
    <row r="36" spans="1:7" ht="20.100000000000001" customHeight="1">
      <c r="A36" s="67"/>
      <c r="B36" s="35" t="s">
        <v>136</v>
      </c>
      <c r="C36" s="24" t="s">
        <v>14</v>
      </c>
      <c r="D36" s="25">
        <f>'DREJA 2017_RUS(01.02.17)С НДС'!D36/1.18</f>
        <v>3455.0847457627119</v>
      </c>
      <c r="E36" s="7"/>
      <c r="F36" s="7"/>
    </row>
    <row r="37" spans="1:7" ht="20.100000000000001" customHeight="1" thickBot="1">
      <c r="A37" s="68"/>
      <c r="B37" s="31" t="s">
        <v>137</v>
      </c>
      <c r="C37" s="32" t="s">
        <v>15</v>
      </c>
      <c r="D37" s="43">
        <f>'DREJA 2017_RUS(01.02.17)С НДС'!D37/1.18</f>
        <v>3951.6949152542375</v>
      </c>
      <c r="E37" s="7"/>
      <c r="F37" s="7"/>
    </row>
    <row r="38" spans="1:7" ht="20.100000000000001" customHeight="1">
      <c r="B38" s="73"/>
      <c r="C38" s="73"/>
      <c r="D38" s="10"/>
      <c r="E38" s="10"/>
      <c r="F38" s="11"/>
      <c r="G38" s="11"/>
    </row>
    <row r="39" spans="1:7" ht="15" customHeight="1">
      <c r="A39" s="45" t="s">
        <v>0</v>
      </c>
      <c r="B39" s="44"/>
      <c r="C39" s="12"/>
      <c r="D39" s="10"/>
      <c r="E39" s="10"/>
      <c r="F39" s="11"/>
      <c r="G39" s="11"/>
    </row>
    <row r="40" spans="1:7" ht="24.95" customHeight="1">
      <c r="A40" s="77" t="s">
        <v>138</v>
      </c>
      <c r="B40" s="78"/>
      <c r="C40" s="78"/>
      <c r="D40" s="78"/>
      <c r="E40" s="78"/>
      <c r="F40" s="13"/>
      <c r="G40" s="13"/>
    </row>
    <row r="41" spans="1:7" ht="17.25">
      <c r="A41" s="77" t="s">
        <v>61</v>
      </c>
      <c r="B41" s="78"/>
      <c r="C41" s="78"/>
      <c r="D41" s="78"/>
      <c r="E41" s="78"/>
      <c r="F41" s="13"/>
      <c r="G41" s="13"/>
    </row>
    <row r="42" spans="1:7" ht="17.25">
      <c r="A42" s="78" t="s">
        <v>21</v>
      </c>
      <c r="B42" s="78"/>
      <c r="C42" s="78"/>
      <c r="D42" s="78"/>
      <c r="E42" s="78"/>
      <c r="F42" s="13"/>
      <c r="G42" s="13"/>
    </row>
    <row r="43" spans="1:7" ht="17.25">
      <c r="C43" s="69"/>
      <c r="D43" s="69"/>
    </row>
  </sheetData>
  <mergeCells count="9">
    <mergeCell ref="A41:E41"/>
    <mergeCell ref="A42:E42"/>
    <mergeCell ref="C43:D43"/>
    <mergeCell ref="B1:C1"/>
    <mergeCell ref="B2:D2"/>
    <mergeCell ref="A4:A14"/>
    <mergeCell ref="A15:A37"/>
    <mergeCell ref="B38:C38"/>
    <mergeCell ref="A40:E40"/>
  </mergeCells>
  <hyperlinks>
    <hyperlink ref="B1" r:id="rId1"/>
    <hyperlink ref="B4" location="'Euphoria 60'!A1" display="640344"/>
    <hyperlink ref="B5" location="'Euphoria 80'!A1" display="640177"/>
    <hyperlink ref="B8" location="Triumph!A1" display="new"/>
    <hyperlink ref="B10" location="'Harmony 80'!A1" display="new"/>
    <hyperlink ref="B13" location="'Retro 80'!A1" display="new"/>
    <hyperlink ref="B9" location="'Harmony 65'!Область_печати" display="new"/>
    <hyperlink ref="B11" location="'Harmony 100'!Область_печати" display="new"/>
    <hyperlink ref="B12" location="'Harmony 125'!Область_печати" display="new"/>
  </hyperlinks>
  <printOptions horizontalCentered="1"/>
  <pageMargins left="0.19685039370078741" right="0.19685039370078741" top="0.78740157480314965" bottom="0.39370078740157483" header="0" footer="0"/>
  <pageSetup paperSize="9" scale="74" orientation="portrait" r:id="rId2"/>
  <ignoredErrors>
    <ignoredError sqref="B14:B37 B5" numberStoredAsText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9"/>
  <sheetViews>
    <sheetView zoomScale="90" zoomScaleNormal="90" workbookViewId="0">
      <selection activeCell="I16" sqref="I16"/>
    </sheetView>
  </sheetViews>
  <sheetFormatPr defaultColWidth="9.140625" defaultRowHeight="12.75"/>
  <cols>
    <col min="1" max="1" width="3.7109375" style="15" customWidth="1"/>
    <col min="2" max="2" width="11.28515625" style="4" customWidth="1"/>
    <col min="3" max="3" width="43.42578125" style="5" bestFit="1" customWidth="1"/>
    <col min="4" max="4" width="19.5703125" style="5" customWidth="1"/>
    <col min="5" max="5" width="15.5703125" style="5" bestFit="1" customWidth="1"/>
    <col min="6" max="6" width="14.140625" style="5" bestFit="1" customWidth="1"/>
    <col min="7" max="7" width="14.140625" style="5" customWidth="1"/>
    <col min="8" max="8" width="16.28515625" style="5" bestFit="1" customWidth="1"/>
    <col min="9" max="9" width="16.28515625" style="5" customWidth="1"/>
    <col min="10" max="10" width="16.7109375" style="5" bestFit="1" customWidth="1"/>
    <col min="11" max="11" width="14.28515625" style="5" bestFit="1" customWidth="1"/>
    <col min="12" max="12" width="16.28515625" style="5" customWidth="1"/>
    <col min="13" max="13" width="35.42578125" style="5" bestFit="1" customWidth="1"/>
    <col min="14" max="16384" width="9.140625" style="5"/>
  </cols>
  <sheetData>
    <row r="1" spans="1:13" ht="38.25" customHeight="1" thickBot="1">
      <c r="B1" s="79" t="s">
        <v>64</v>
      </c>
      <c r="C1" s="79"/>
      <c r="D1" s="79"/>
      <c r="E1" s="79"/>
      <c r="F1" s="79"/>
      <c r="G1" s="79"/>
      <c r="H1" s="79"/>
      <c r="I1" s="79"/>
      <c r="J1" s="79"/>
    </row>
    <row r="2" spans="1:13" s="14" customFormat="1" ht="33" customHeight="1" thickBot="1">
      <c r="A2" s="16"/>
      <c r="B2" s="17" t="s">
        <v>19</v>
      </c>
      <c r="C2" s="51" t="s">
        <v>18</v>
      </c>
      <c r="D2" s="51" t="s">
        <v>68</v>
      </c>
      <c r="E2" s="52" t="s">
        <v>67</v>
      </c>
      <c r="F2" s="52" t="s">
        <v>62</v>
      </c>
      <c r="G2" s="52" t="s">
        <v>65</v>
      </c>
      <c r="H2" s="52" t="s">
        <v>63</v>
      </c>
      <c r="I2" s="52" t="s">
        <v>71</v>
      </c>
      <c r="J2" s="52" t="s">
        <v>70</v>
      </c>
      <c r="K2" s="52" t="s">
        <v>69</v>
      </c>
      <c r="L2" s="52" t="s">
        <v>66</v>
      </c>
    </row>
    <row r="3" spans="1:13" ht="20.100000000000001" customHeight="1">
      <c r="A3" s="74" t="s">
        <v>52</v>
      </c>
      <c r="B3" s="20">
        <f>'DREJA 2017_RUS(01.02.17)С НДС'!B4</f>
        <v>640344</v>
      </c>
      <c r="C3" s="21" t="s">
        <v>22</v>
      </c>
      <c r="D3" s="53">
        <v>4660018640344</v>
      </c>
      <c r="E3" s="55" t="s">
        <v>89</v>
      </c>
      <c r="F3" s="54">
        <f>H3+G3</f>
        <v>14.200000000000001</v>
      </c>
      <c r="G3" s="54">
        <v>0.8</v>
      </c>
      <c r="H3" s="54">
        <v>13.4</v>
      </c>
      <c r="I3" s="55" t="s">
        <v>150</v>
      </c>
      <c r="J3" s="55">
        <v>32</v>
      </c>
      <c r="K3" s="55">
        <f>J3*F3+20</f>
        <v>474.40000000000003</v>
      </c>
      <c r="L3" s="55" t="s">
        <v>142</v>
      </c>
    </row>
    <row r="4" spans="1:13" ht="20.100000000000001" customHeight="1">
      <c r="A4" s="75"/>
      <c r="B4" s="23" t="str">
        <f>'DREJA 2017_RUS(01.02.17)С НДС'!B5</f>
        <v>640177</v>
      </c>
      <c r="C4" s="24" t="s">
        <v>24</v>
      </c>
      <c r="D4" s="56">
        <v>4660018640177</v>
      </c>
      <c r="E4" s="58" t="s">
        <v>88</v>
      </c>
      <c r="F4" s="57">
        <f t="shared" ref="F4:F36" si="0">H4+G4</f>
        <v>18.2</v>
      </c>
      <c r="G4" s="57">
        <v>1.2</v>
      </c>
      <c r="H4" s="57">
        <v>17</v>
      </c>
      <c r="I4" s="58" t="s">
        <v>119</v>
      </c>
      <c r="J4" s="58">
        <v>20</v>
      </c>
      <c r="K4" s="58">
        <f t="shared" ref="K4:K36" si="1">J4*F4+20</f>
        <v>384</v>
      </c>
      <c r="L4" s="58" t="s">
        <v>143</v>
      </c>
    </row>
    <row r="5" spans="1:13" ht="20.100000000000001" customHeight="1">
      <c r="A5" s="75"/>
      <c r="B5" s="26" t="str">
        <f>'DREJA 2017_RUS(01.02.17)С НДС'!B6</f>
        <v>new</v>
      </c>
      <c r="C5" s="27" t="s">
        <v>26</v>
      </c>
      <c r="D5" s="59"/>
      <c r="E5" s="65"/>
      <c r="F5" s="66"/>
      <c r="G5" s="66"/>
      <c r="H5" s="66"/>
      <c r="I5" s="65"/>
      <c r="J5" s="65"/>
      <c r="K5" s="65"/>
      <c r="L5" s="65"/>
      <c r="M5" s="8"/>
    </row>
    <row r="6" spans="1:13" ht="20.100000000000001" customHeight="1">
      <c r="A6" s="75"/>
      <c r="B6" s="26" t="str">
        <f>'DREJA 2017_RUS(01.02.17)С НДС'!B7</f>
        <v>new</v>
      </c>
      <c r="C6" s="27" t="s">
        <v>27</v>
      </c>
      <c r="D6" s="59"/>
      <c r="E6" s="65"/>
      <c r="F6" s="66"/>
      <c r="G6" s="66"/>
      <c r="H6" s="66"/>
      <c r="I6" s="65"/>
      <c r="J6" s="65"/>
      <c r="K6" s="65"/>
      <c r="L6" s="65"/>
      <c r="M6" s="8"/>
    </row>
    <row r="7" spans="1:13" ht="20.100000000000001" customHeight="1">
      <c r="A7" s="75"/>
      <c r="B7" s="29" t="str">
        <f>'DREJA 2017_RUS(01.02.17)С НДС'!B8</f>
        <v>new</v>
      </c>
      <c r="C7" s="27" t="s">
        <v>28</v>
      </c>
      <c r="D7" s="59"/>
      <c r="E7" s="65" t="s">
        <v>87</v>
      </c>
      <c r="F7" s="66"/>
      <c r="G7" s="66"/>
      <c r="H7" s="66">
        <v>8.8000000000000007</v>
      </c>
      <c r="I7" s="65"/>
      <c r="J7" s="65"/>
      <c r="K7" s="65"/>
      <c r="L7" s="65"/>
      <c r="M7" s="8"/>
    </row>
    <row r="8" spans="1:13" ht="20.100000000000001" customHeight="1">
      <c r="A8" s="75"/>
      <c r="B8" s="29" t="str">
        <f>'DREJA 2017_RUS(01.02.17)С НДС'!B9</f>
        <v>new</v>
      </c>
      <c r="C8" s="27" t="s">
        <v>29</v>
      </c>
      <c r="D8" s="59"/>
      <c r="E8" s="65"/>
      <c r="F8" s="66"/>
      <c r="G8" s="66"/>
      <c r="H8" s="66"/>
      <c r="I8" s="65"/>
      <c r="J8" s="65"/>
      <c r="K8" s="65"/>
      <c r="L8" s="65"/>
      <c r="M8" s="8"/>
    </row>
    <row r="9" spans="1:13" ht="20.100000000000001" customHeight="1">
      <c r="A9" s="75"/>
      <c r="B9" s="29" t="str">
        <f>'DREJA 2017_RUS(01.02.17)С НДС'!B10</f>
        <v>new</v>
      </c>
      <c r="C9" s="27" t="s">
        <v>30</v>
      </c>
      <c r="D9" s="59"/>
      <c r="E9" s="65"/>
      <c r="F9" s="66">
        <f t="shared" si="0"/>
        <v>20.2</v>
      </c>
      <c r="G9" s="66">
        <v>1.4</v>
      </c>
      <c r="H9" s="66">
        <v>18.8</v>
      </c>
      <c r="I9" s="65"/>
      <c r="J9" s="65">
        <v>20</v>
      </c>
      <c r="K9" s="65">
        <f t="shared" si="1"/>
        <v>424</v>
      </c>
      <c r="L9" s="65"/>
      <c r="M9" s="8"/>
    </row>
    <row r="10" spans="1:13" ht="20.100000000000001" customHeight="1">
      <c r="A10" s="75"/>
      <c r="B10" s="29" t="str">
        <f>'DREJA 2017_RUS(01.02.17)С НДС'!B11</f>
        <v>new</v>
      </c>
      <c r="C10" s="27" t="s">
        <v>31</v>
      </c>
      <c r="D10" s="59"/>
      <c r="E10" s="65"/>
      <c r="F10" s="66"/>
      <c r="G10" s="66"/>
      <c r="H10" s="66"/>
      <c r="I10" s="65"/>
      <c r="J10" s="65"/>
      <c r="K10" s="65"/>
      <c r="L10" s="65"/>
      <c r="M10" s="8"/>
    </row>
    <row r="11" spans="1:13" ht="20.100000000000001" customHeight="1">
      <c r="A11" s="75"/>
      <c r="B11" s="29" t="str">
        <f>'DREJA 2017_RUS(01.02.17)С НДС'!B12</f>
        <v>new</v>
      </c>
      <c r="C11" s="27" t="s">
        <v>32</v>
      </c>
      <c r="D11" s="59"/>
      <c r="E11" s="65"/>
      <c r="F11" s="66"/>
      <c r="G11" s="66"/>
      <c r="H11" s="66"/>
      <c r="I11" s="65"/>
      <c r="J11" s="65"/>
      <c r="K11" s="65"/>
      <c r="L11" s="65"/>
      <c r="M11" s="8"/>
    </row>
    <row r="12" spans="1:13" ht="20.100000000000001" customHeight="1">
      <c r="A12" s="75"/>
      <c r="B12" s="29" t="str">
        <f>'DREJA 2017_RUS(01.02.17)С НДС'!B13</f>
        <v>new</v>
      </c>
      <c r="C12" s="27" t="s">
        <v>33</v>
      </c>
      <c r="D12" s="59"/>
      <c r="E12" s="65"/>
      <c r="F12" s="66"/>
      <c r="G12" s="66"/>
      <c r="H12" s="66"/>
      <c r="I12" s="65"/>
      <c r="J12" s="65"/>
      <c r="K12" s="65"/>
      <c r="L12" s="65"/>
      <c r="M12" s="8"/>
    </row>
    <row r="13" spans="1:13" ht="20.100000000000001" customHeight="1" thickBot="1">
      <c r="A13" s="76"/>
      <c r="B13" s="31" t="str">
        <f>'DREJA 2017_RUS(01.02.17)С НДС'!B14</f>
        <v>194684</v>
      </c>
      <c r="C13" s="32" t="s">
        <v>50</v>
      </c>
      <c r="D13" s="60">
        <v>4620008194684</v>
      </c>
      <c r="E13" s="62" t="s">
        <v>91</v>
      </c>
      <c r="F13" s="61">
        <f t="shared" si="0"/>
        <v>25.9</v>
      </c>
      <c r="G13" s="61">
        <v>1.5</v>
      </c>
      <c r="H13" s="61">
        <v>24.4</v>
      </c>
      <c r="I13" s="62" t="s">
        <v>151</v>
      </c>
      <c r="J13" s="62">
        <v>15</v>
      </c>
      <c r="K13" s="62">
        <f t="shared" si="1"/>
        <v>408.5</v>
      </c>
      <c r="L13" s="62" t="s">
        <v>76</v>
      </c>
    </row>
    <row r="14" spans="1:13" ht="20.100000000000001" customHeight="1">
      <c r="A14" s="67" t="s">
        <v>53</v>
      </c>
      <c r="B14" s="34" t="str">
        <f>'DREJA 2017_RUS(01.02.17)С НДС'!B15</f>
        <v>028186</v>
      </c>
      <c r="C14" s="21" t="s">
        <v>4</v>
      </c>
      <c r="D14" s="53">
        <v>4640021620472</v>
      </c>
      <c r="E14" s="55" t="s">
        <v>107</v>
      </c>
      <c r="F14" s="54">
        <f t="shared" si="0"/>
        <v>15.6</v>
      </c>
      <c r="G14" s="54">
        <v>0.9</v>
      </c>
      <c r="H14" s="54">
        <v>14.7</v>
      </c>
      <c r="I14" s="55" t="s">
        <v>120</v>
      </c>
      <c r="J14" s="55">
        <v>18</v>
      </c>
      <c r="K14" s="55">
        <f t="shared" si="1"/>
        <v>300.8</v>
      </c>
      <c r="L14" s="55" t="s">
        <v>117</v>
      </c>
    </row>
    <row r="15" spans="1:13" ht="20.100000000000001" customHeight="1">
      <c r="A15" s="67"/>
      <c r="B15" s="35" t="str">
        <f>'DREJA 2017_RUS(01.02.17)С НДС'!B16</f>
        <v>028193</v>
      </c>
      <c r="C15" s="24" t="s">
        <v>5</v>
      </c>
      <c r="D15" s="56">
        <v>4660018640047</v>
      </c>
      <c r="E15" s="58" t="s">
        <v>92</v>
      </c>
      <c r="F15" s="57">
        <f t="shared" si="0"/>
        <v>18.400000000000002</v>
      </c>
      <c r="G15" s="57">
        <v>1.3</v>
      </c>
      <c r="H15" s="57">
        <v>17.100000000000001</v>
      </c>
      <c r="I15" s="58" t="s">
        <v>111</v>
      </c>
      <c r="J15" s="58">
        <v>20</v>
      </c>
      <c r="K15" s="58">
        <f t="shared" si="1"/>
        <v>388.00000000000006</v>
      </c>
      <c r="L15" s="58" t="s">
        <v>72</v>
      </c>
    </row>
    <row r="16" spans="1:13" ht="20.100000000000001" customHeight="1">
      <c r="A16" s="67"/>
      <c r="B16" s="35" t="str">
        <f>'DREJA 2017_RUS(01.02.17)С НДС'!B17</f>
        <v>028209</v>
      </c>
      <c r="C16" s="24" t="s">
        <v>6</v>
      </c>
      <c r="D16" s="56">
        <v>4660018640108</v>
      </c>
      <c r="E16" s="58" t="s">
        <v>93</v>
      </c>
      <c r="F16" s="57">
        <f t="shared" si="0"/>
        <v>20.2</v>
      </c>
      <c r="G16" s="57">
        <v>1.5</v>
      </c>
      <c r="H16" s="57">
        <v>18.7</v>
      </c>
      <c r="I16" s="58" t="s">
        <v>116</v>
      </c>
      <c r="J16" s="58">
        <v>15</v>
      </c>
      <c r="K16" s="58">
        <f t="shared" si="1"/>
        <v>323</v>
      </c>
      <c r="L16" s="58" t="s">
        <v>73</v>
      </c>
    </row>
    <row r="17" spans="1:12" ht="20.100000000000001" customHeight="1">
      <c r="A17" s="67"/>
      <c r="B17" s="36" t="str">
        <f>'DREJA 2017_RUS(01.02.17)С НДС'!B18</f>
        <v>196817</v>
      </c>
      <c r="C17" s="27" t="s">
        <v>35</v>
      </c>
      <c r="D17" s="59"/>
      <c r="E17" s="65"/>
      <c r="F17" s="66"/>
      <c r="G17" s="66"/>
      <c r="H17" s="66"/>
      <c r="I17" s="65"/>
      <c r="J17" s="65"/>
      <c r="K17" s="65"/>
      <c r="L17" s="65"/>
    </row>
    <row r="18" spans="1:12" ht="20.100000000000001" customHeight="1">
      <c r="A18" s="67"/>
      <c r="B18" s="26" t="str">
        <f>'DREJA 2017_RUS(01.02.17)С НДС'!B19</f>
        <v>new</v>
      </c>
      <c r="C18" s="27" t="s">
        <v>36</v>
      </c>
      <c r="D18" s="59"/>
      <c r="E18" s="65"/>
      <c r="F18" s="66"/>
      <c r="G18" s="66"/>
      <c r="H18" s="66"/>
      <c r="I18" s="65"/>
      <c r="J18" s="65"/>
      <c r="K18" s="65"/>
      <c r="L18" s="65"/>
    </row>
    <row r="19" spans="1:12" ht="20.100000000000001" customHeight="1">
      <c r="A19" s="67"/>
      <c r="B19" s="35" t="str">
        <f>'DREJA 2017_RUS(01.02.17)С НДС'!B20</f>
        <v>192246</v>
      </c>
      <c r="C19" s="24" t="s">
        <v>7</v>
      </c>
      <c r="D19" s="56">
        <v>4660018640337</v>
      </c>
      <c r="E19" s="58" t="s">
        <v>105</v>
      </c>
      <c r="F19" s="57">
        <f t="shared" si="0"/>
        <v>20.8</v>
      </c>
      <c r="G19" s="57">
        <v>1.6</v>
      </c>
      <c r="H19" s="57">
        <v>19.2</v>
      </c>
      <c r="I19" s="58" t="s">
        <v>115</v>
      </c>
      <c r="J19" s="58">
        <v>15</v>
      </c>
      <c r="K19" s="58">
        <f t="shared" si="1"/>
        <v>332</v>
      </c>
      <c r="L19" s="58" t="s">
        <v>74</v>
      </c>
    </row>
    <row r="20" spans="1:12" ht="20.100000000000001" customHeight="1">
      <c r="A20" s="67"/>
      <c r="B20" s="35" t="str">
        <f>'DREJA 2017_RUS(01.02.17)С НДС'!B21</f>
        <v>191669</v>
      </c>
      <c r="C20" s="24" t="s">
        <v>8</v>
      </c>
      <c r="D20" s="56">
        <v>4660018640016</v>
      </c>
      <c r="E20" s="58" t="s">
        <v>106</v>
      </c>
      <c r="F20" s="57">
        <f t="shared" si="0"/>
        <v>21.6</v>
      </c>
      <c r="G20" s="57">
        <v>1.6</v>
      </c>
      <c r="H20" s="57">
        <v>20</v>
      </c>
      <c r="I20" s="58" t="s">
        <v>114</v>
      </c>
      <c r="J20" s="58">
        <v>15</v>
      </c>
      <c r="K20" s="58">
        <f t="shared" si="1"/>
        <v>344</v>
      </c>
      <c r="L20" s="58" t="s">
        <v>75</v>
      </c>
    </row>
    <row r="21" spans="1:12" ht="20.100000000000001" customHeight="1">
      <c r="A21" s="67"/>
      <c r="B21" s="35" t="str">
        <f>'DREJA 2017_RUS(01.02.17)С НДС'!B22</f>
        <v>192529</v>
      </c>
      <c r="C21" s="24" t="s">
        <v>9</v>
      </c>
      <c r="D21" s="56">
        <v>4660018640313</v>
      </c>
      <c r="E21" s="58" t="s">
        <v>90</v>
      </c>
      <c r="F21" s="57">
        <f t="shared" si="0"/>
        <v>13.5</v>
      </c>
      <c r="G21" s="57">
        <v>0.7</v>
      </c>
      <c r="H21" s="57">
        <v>12.8</v>
      </c>
      <c r="I21" s="58" t="s">
        <v>144</v>
      </c>
      <c r="J21" s="58">
        <v>18</v>
      </c>
      <c r="K21" s="58">
        <f t="shared" si="1"/>
        <v>263</v>
      </c>
      <c r="L21" s="58" t="s">
        <v>145</v>
      </c>
    </row>
    <row r="22" spans="1:12" ht="20.100000000000001" customHeight="1">
      <c r="A22" s="67"/>
      <c r="B22" s="35" t="str">
        <f>'DREJA 2017_RUS(01.02.17)С НДС'!B23</f>
        <v>028230</v>
      </c>
      <c r="C22" s="24" t="s">
        <v>10</v>
      </c>
      <c r="D22" s="56">
        <v>4660018640030</v>
      </c>
      <c r="E22" s="58" t="s">
        <v>102</v>
      </c>
      <c r="F22" s="57">
        <f t="shared" si="0"/>
        <v>17.600000000000001</v>
      </c>
      <c r="G22" s="57">
        <v>1.3</v>
      </c>
      <c r="H22" s="57">
        <v>16.3</v>
      </c>
      <c r="I22" s="58" t="s">
        <v>111</v>
      </c>
      <c r="J22" s="58">
        <v>20</v>
      </c>
      <c r="K22" s="58">
        <f t="shared" si="1"/>
        <v>372</v>
      </c>
      <c r="L22" s="58" t="s">
        <v>77</v>
      </c>
    </row>
    <row r="23" spans="1:12" ht="20.100000000000001" customHeight="1">
      <c r="A23" s="67"/>
      <c r="B23" s="35" t="str">
        <f>'DREJA 2017_RUS(01.02.17)С НДС'!B24</f>
        <v>191676</v>
      </c>
      <c r="C23" s="24" t="s">
        <v>11</v>
      </c>
      <c r="D23" s="56">
        <v>4660018640115</v>
      </c>
      <c r="E23" s="58" t="s">
        <v>103</v>
      </c>
      <c r="F23" s="57">
        <f t="shared" si="0"/>
        <v>20.100000000000001</v>
      </c>
      <c r="G23" s="57">
        <v>1.5</v>
      </c>
      <c r="H23" s="57">
        <v>18.600000000000001</v>
      </c>
      <c r="I23" s="58" t="s">
        <v>116</v>
      </c>
      <c r="J23" s="58">
        <v>15</v>
      </c>
      <c r="K23" s="58">
        <f t="shared" si="1"/>
        <v>321.5</v>
      </c>
      <c r="L23" s="58" t="s">
        <v>78</v>
      </c>
    </row>
    <row r="24" spans="1:12" ht="20.100000000000001" customHeight="1">
      <c r="A24" s="67"/>
      <c r="B24" s="35" t="str">
        <f>'DREJA 2017_RUS(01.02.17)С НДС'!B25</f>
        <v>191683</v>
      </c>
      <c r="C24" s="24" t="s">
        <v>12</v>
      </c>
      <c r="D24" s="56">
        <v>4660018640023</v>
      </c>
      <c r="E24" s="58" t="s">
        <v>104</v>
      </c>
      <c r="F24" s="57">
        <f t="shared" si="0"/>
        <v>22.900000000000002</v>
      </c>
      <c r="G24" s="57">
        <v>1.8</v>
      </c>
      <c r="H24" s="57">
        <v>21.1</v>
      </c>
      <c r="I24" s="58" t="s">
        <v>114</v>
      </c>
      <c r="J24" s="58">
        <v>15</v>
      </c>
      <c r="K24" s="58">
        <f t="shared" si="1"/>
        <v>363.50000000000006</v>
      </c>
      <c r="L24" s="58" t="s">
        <v>79</v>
      </c>
    </row>
    <row r="25" spans="1:12" ht="20.100000000000001" customHeight="1">
      <c r="A25" s="67"/>
      <c r="B25" s="36" t="str">
        <f>'DREJA 2017_RUS(01.02.17)С НДС'!B26</f>
        <v>194660</v>
      </c>
      <c r="C25" s="27" t="s">
        <v>38</v>
      </c>
      <c r="D25" s="59"/>
      <c r="E25" s="65"/>
      <c r="F25" s="66"/>
      <c r="G25" s="66"/>
      <c r="H25" s="66"/>
      <c r="I25" s="65"/>
      <c r="J25" s="65"/>
      <c r="K25" s="65"/>
      <c r="L25" s="65"/>
    </row>
    <row r="26" spans="1:12" ht="20.100000000000001" customHeight="1">
      <c r="A26" s="67"/>
      <c r="B26" s="38">
        <f>'DREJA 2017_RUS(01.02.17)С НДС'!B27</f>
        <v>194699</v>
      </c>
      <c r="C26" s="24" t="s">
        <v>39</v>
      </c>
      <c r="D26" s="56">
        <v>4607152360653</v>
      </c>
      <c r="E26" s="58" t="s">
        <v>108</v>
      </c>
      <c r="F26" s="57">
        <f t="shared" si="0"/>
        <v>12.3</v>
      </c>
      <c r="G26" s="57">
        <v>0.4</v>
      </c>
      <c r="H26" s="57">
        <v>11.9</v>
      </c>
      <c r="I26" s="58" t="s">
        <v>121</v>
      </c>
      <c r="J26" s="58">
        <v>32</v>
      </c>
      <c r="K26" s="58">
        <f t="shared" si="1"/>
        <v>413.6</v>
      </c>
      <c r="L26" s="58" t="s">
        <v>118</v>
      </c>
    </row>
    <row r="27" spans="1:12" ht="20.100000000000001" customHeight="1">
      <c r="A27" s="67"/>
      <c r="B27" s="39">
        <f>'DREJA 2017_RUS(01.02.17)С НДС'!B28</f>
        <v>196091</v>
      </c>
      <c r="C27" s="40" t="s">
        <v>49</v>
      </c>
      <c r="D27" s="64"/>
      <c r="E27" s="58"/>
      <c r="F27" s="57"/>
      <c r="G27" s="57"/>
      <c r="H27" s="57"/>
      <c r="I27" s="58"/>
      <c r="J27" s="58"/>
      <c r="K27" s="58"/>
      <c r="L27" s="58"/>
    </row>
    <row r="28" spans="1:12" ht="20.100000000000001" customHeight="1">
      <c r="A28" s="67"/>
      <c r="B28" s="38">
        <f>'DREJA 2017_RUS(01.02.17)С НДС'!B29</f>
        <v>196503</v>
      </c>
      <c r="C28" s="24" t="s">
        <v>40</v>
      </c>
      <c r="D28" s="56">
        <v>4607152361346</v>
      </c>
      <c r="E28" s="58" t="s">
        <v>109</v>
      </c>
      <c r="F28" s="63">
        <f t="shared" si="0"/>
        <v>14.1</v>
      </c>
      <c r="G28" s="63">
        <v>0.5</v>
      </c>
      <c r="H28" s="63">
        <v>13.6</v>
      </c>
      <c r="I28" s="58" t="s">
        <v>122</v>
      </c>
      <c r="J28" s="58">
        <v>32</v>
      </c>
      <c r="K28" s="58">
        <f t="shared" si="1"/>
        <v>471.2</v>
      </c>
      <c r="L28" s="58" t="s">
        <v>117</v>
      </c>
    </row>
    <row r="29" spans="1:12" ht="20.100000000000001" customHeight="1">
      <c r="A29" s="67"/>
      <c r="B29" s="38">
        <f>'DREJA 2017_RUS(01.02.17)С НДС'!B30</f>
        <v>195476</v>
      </c>
      <c r="C29" s="24" t="s">
        <v>16</v>
      </c>
      <c r="D29" s="56">
        <v>4660018640085</v>
      </c>
      <c r="E29" s="58" t="s">
        <v>94</v>
      </c>
      <c r="F29" s="57">
        <f t="shared" si="0"/>
        <v>14.4</v>
      </c>
      <c r="G29" s="57">
        <v>0.6</v>
      </c>
      <c r="H29" s="57">
        <v>13.8</v>
      </c>
      <c r="I29" s="58" t="s">
        <v>146</v>
      </c>
      <c r="J29" s="58">
        <v>32</v>
      </c>
      <c r="K29" s="58">
        <f t="shared" si="1"/>
        <v>480.8</v>
      </c>
      <c r="L29" s="58" t="s">
        <v>80</v>
      </c>
    </row>
    <row r="30" spans="1:12" ht="20.100000000000001" customHeight="1">
      <c r="A30" s="67"/>
      <c r="B30" s="35" t="str">
        <f>'DREJA 2017_RUS(01.02.17)С НДС'!B31</f>
        <v>191638</v>
      </c>
      <c r="C30" s="24" t="s">
        <v>1</v>
      </c>
      <c r="D30" s="56">
        <v>4660018640061</v>
      </c>
      <c r="E30" s="58" t="s">
        <v>95</v>
      </c>
      <c r="F30" s="57">
        <f t="shared" si="0"/>
        <v>15</v>
      </c>
      <c r="G30" s="57">
        <v>0.6</v>
      </c>
      <c r="H30" s="57">
        <v>14.4</v>
      </c>
      <c r="I30" s="58" t="s">
        <v>110</v>
      </c>
      <c r="J30" s="58">
        <v>32</v>
      </c>
      <c r="K30" s="58">
        <f t="shared" si="1"/>
        <v>500</v>
      </c>
      <c r="L30" s="58" t="s">
        <v>80</v>
      </c>
    </row>
    <row r="31" spans="1:12" ht="20.100000000000001" customHeight="1">
      <c r="A31" s="67"/>
      <c r="B31" s="35" t="str">
        <f>'DREJA 2017_RUS(01.02.17)С НДС'!B32</f>
        <v>191645</v>
      </c>
      <c r="C31" s="24" t="s">
        <v>2</v>
      </c>
      <c r="D31" s="56">
        <v>4660018640122</v>
      </c>
      <c r="E31" s="58" t="s">
        <v>96</v>
      </c>
      <c r="F31" s="57">
        <f t="shared" si="0"/>
        <v>17.2</v>
      </c>
      <c r="G31" s="57">
        <v>0.7</v>
      </c>
      <c r="H31" s="57">
        <v>16.5</v>
      </c>
      <c r="I31" s="58" t="s">
        <v>112</v>
      </c>
      <c r="J31" s="58">
        <v>24</v>
      </c>
      <c r="K31" s="58">
        <f t="shared" si="1"/>
        <v>432.79999999999995</v>
      </c>
      <c r="L31" s="58" t="s">
        <v>81</v>
      </c>
    </row>
    <row r="32" spans="1:12" ht="20.100000000000001" customHeight="1">
      <c r="A32" s="67"/>
      <c r="B32" s="35" t="str">
        <f>'DREJA 2017_RUS(01.02.17)С НДС'!B33</f>
        <v>192185</v>
      </c>
      <c r="C32" s="24" t="s">
        <v>3</v>
      </c>
      <c r="D32" s="56">
        <v>4660018640320</v>
      </c>
      <c r="E32" s="58" t="s">
        <v>97</v>
      </c>
      <c r="F32" s="57">
        <f t="shared" si="0"/>
        <v>21.5</v>
      </c>
      <c r="G32" s="57">
        <v>1.1000000000000001</v>
      </c>
      <c r="H32" s="57">
        <v>20.399999999999999</v>
      </c>
      <c r="I32" s="58" t="s">
        <v>113</v>
      </c>
      <c r="J32" s="58">
        <v>15</v>
      </c>
      <c r="K32" s="58">
        <f t="shared" si="1"/>
        <v>342.5</v>
      </c>
      <c r="L32" s="58" t="s">
        <v>82</v>
      </c>
    </row>
    <row r="33" spans="1:12" ht="20.100000000000001" customHeight="1">
      <c r="A33" s="67"/>
      <c r="B33" s="38">
        <f>'DREJA 2017_RUS(01.02.17)С НДС'!B34</f>
        <v>195452</v>
      </c>
      <c r="C33" s="24" t="s">
        <v>17</v>
      </c>
      <c r="D33" s="56">
        <v>4607152360660</v>
      </c>
      <c r="E33" s="58" t="s">
        <v>98</v>
      </c>
      <c r="F33" s="57">
        <f t="shared" si="0"/>
        <v>14.3</v>
      </c>
      <c r="G33" s="57">
        <v>0.5</v>
      </c>
      <c r="H33" s="57">
        <v>13.8</v>
      </c>
      <c r="I33" s="58" t="s">
        <v>147</v>
      </c>
      <c r="J33" s="58">
        <v>24</v>
      </c>
      <c r="K33" s="58">
        <f t="shared" si="1"/>
        <v>363.20000000000005</v>
      </c>
      <c r="L33" s="58" t="s">
        <v>83</v>
      </c>
    </row>
    <row r="34" spans="1:12" ht="20.100000000000001" customHeight="1">
      <c r="A34" s="67"/>
      <c r="B34" s="35" t="str">
        <f>'DREJA 2017_RUS(01.02.17)С НДС'!B35</f>
        <v>194202</v>
      </c>
      <c r="C34" s="24" t="s">
        <v>13</v>
      </c>
      <c r="D34" s="56">
        <v>4607152360677</v>
      </c>
      <c r="E34" s="58" t="s">
        <v>99</v>
      </c>
      <c r="F34" s="57">
        <f t="shared" si="0"/>
        <v>18.5</v>
      </c>
      <c r="G34" s="57">
        <v>0.7</v>
      </c>
      <c r="H34" s="57">
        <v>17.8</v>
      </c>
      <c r="I34" s="58" t="s">
        <v>148</v>
      </c>
      <c r="J34" s="58">
        <v>16</v>
      </c>
      <c r="K34" s="58">
        <f t="shared" si="1"/>
        <v>316</v>
      </c>
      <c r="L34" s="58" t="s">
        <v>84</v>
      </c>
    </row>
    <row r="35" spans="1:12" ht="20.100000000000001" customHeight="1">
      <c r="A35" s="67"/>
      <c r="B35" s="35" t="str">
        <f>'DREJA 2017_RUS(01.02.17)С НДС'!B36</f>
        <v>192536</v>
      </c>
      <c r="C35" s="24" t="s">
        <v>14</v>
      </c>
      <c r="D35" s="56">
        <v>4660018640092</v>
      </c>
      <c r="E35" s="58" t="s">
        <v>100</v>
      </c>
      <c r="F35" s="57">
        <f t="shared" si="0"/>
        <v>19.100000000000001</v>
      </c>
      <c r="G35" s="57">
        <v>1.3</v>
      </c>
      <c r="H35" s="57">
        <v>17.8</v>
      </c>
      <c r="I35" s="58" t="s">
        <v>111</v>
      </c>
      <c r="J35" s="58">
        <v>20</v>
      </c>
      <c r="K35" s="58">
        <f t="shared" si="1"/>
        <v>402</v>
      </c>
      <c r="L35" s="58" t="s">
        <v>85</v>
      </c>
    </row>
    <row r="36" spans="1:12" ht="20.100000000000001" customHeight="1" thickBot="1">
      <c r="A36" s="68"/>
      <c r="B36" s="31" t="str">
        <f>'DREJA 2017_RUS(01.02.17)С НДС'!B37</f>
        <v>192734</v>
      </c>
      <c r="C36" s="32" t="s">
        <v>15</v>
      </c>
      <c r="D36" s="60">
        <v>4660018640153</v>
      </c>
      <c r="E36" s="62" t="s">
        <v>101</v>
      </c>
      <c r="F36" s="61">
        <f t="shared" si="0"/>
        <v>20.8</v>
      </c>
      <c r="G36" s="61">
        <v>1.5</v>
      </c>
      <c r="H36" s="61">
        <v>19.3</v>
      </c>
      <c r="I36" s="62" t="s">
        <v>149</v>
      </c>
      <c r="J36" s="62">
        <v>15</v>
      </c>
      <c r="K36" s="62">
        <f t="shared" si="1"/>
        <v>332</v>
      </c>
      <c r="L36" s="62" t="s">
        <v>86</v>
      </c>
    </row>
    <row r="37" spans="1:12" ht="20.100000000000001" customHeight="1">
      <c r="B37" s="73"/>
      <c r="C37" s="73"/>
      <c r="D37" s="50"/>
      <c r="E37" s="50"/>
      <c r="F37" s="10"/>
      <c r="G37" s="10"/>
      <c r="H37" s="11"/>
      <c r="I37" s="11"/>
      <c r="J37" s="11"/>
      <c r="K37" s="11"/>
      <c r="L37" s="11"/>
    </row>
    <row r="38" spans="1:12" ht="15" customHeight="1">
      <c r="A38" s="45" t="s">
        <v>0</v>
      </c>
      <c r="B38" s="44"/>
      <c r="C38" s="12"/>
      <c r="D38" s="12"/>
      <c r="E38" s="12"/>
      <c r="F38" s="10"/>
      <c r="G38" s="10"/>
      <c r="H38" s="11"/>
      <c r="I38" s="11"/>
      <c r="J38" s="11"/>
      <c r="K38" s="11"/>
      <c r="L38" s="11"/>
    </row>
    <row r="39" spans="1:12" ht="17.25">
      <c r="C39" s="69"/>
      <c r="D39" s="69"/>
      <c r="E39" s="69"/>
      <c r="F39" s="69"/>
      <c r="G39" s="49"/>
    </row>
  </sheetData>
  <mergeCells count="5">
    <mergeCell ref="C39:F39"/>
    <mergeCell ref="B1:J1"/>
    <mergeCell ref="A3:A13"/>
    <mergeCell ref="A14:A36"/>
    <mergeCell ref="B37:C37"/>
  </mergeCells>
  <hyperlinks>
    <hyperlink ref="B3" location="'Euphoria 60'!Область_печати" display="'Euphoria 60'!Область_печати"/>
    <hyperlink ref="B4" location="'Euphoria 80'!Область_печати" display="'Euphoria 80'!Область_печати"/>
    <hyperlink ref="B7" location="Triumph!Область_печати" display="Triumph!Область_печати"/>
    <hyperlink ref="B8" location="'Harmony 65'!Область_печати" display="'Harmony 65'!Область_печати"/>
    <hyperlink ref="B9" location="'Harmony 80'!Область_печати" display="'Harmony 80'!Область_печати"/>
    <hyperlink ref="B10" location="'Harmony 100'!Область_печати" display="'Harmony 100'!Область_печати"/>
    <hyperlink ref="B11" location="'Harmony 125'!Область_печати" display="'Harmony 125'!Область_печати"/>
    <hyperlink ref="B12" location="'Retro 80'!Область_печати" display="'Retro 80'!Область_печати"/>
  </hyperlinks>
  <printOptions horizontalCentered="1"/>
  <pageMargins left="0.19685039370078741" right="0.19685039370078741" top="0.78740157480314965" bottom="0.39370078740157483" header="0" footer="0"/>
  <pageSetup paperSize="9" scale="7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"/>
  <sheetViews>
    <sheetView topLeftCell="A7" workbookViewId="0">
      <selection activeCell="L38" sqref="L38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7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1"/>
  <sheetViews>
    <sheetView workbookViewId="0"/>
  </sheetViews>
  <sheetFormatPr defaultRowHeight="12.75"/>
  <sheetData>
    <row r="1" spans="1:3" ht="25.5">
      <c r="A1" s="19" t="s">
        <v>42</v>
      </c>
      <c r="B1" s="19"/>
      <c r="C1" s="19"/>
    </row>
  </sheetData>
  <pageMargins left="0.70866141732283472" right="0.70866141732283472" top="0.74803149606299213" bottom="0.74803149606299213" header="0.31496062992125984" footer="0.31496062992125984"/>
  <pageSetup paperSize="9" scale="81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1"/>
  <sheetViews>
    <sheetView workbookViewId="0"/>
  </sheetViews>
  <sheetFormatPr defaultRowHeight="12.75"/>
  <sheetData>
    <row r="1" spans="1:2" ht="25.5">
      <c r="A1" s="19" t="s">
        <v>43</v>
      </c>
      <c r="B1" s="19"/>
    </row>
  </sheetData>
  <pageMargins left="0.70866141732283472" right="0.70866141732283472" top="0.74803149606299213" bottom="0.74803149606299213" header="0.31496062992125984" footer="0.31496062992125984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1"/>
  <sheetViews>
    <sheetView workbookViewId="0">
      <selection activeCell="S22" sqref="S22"/>
    </sheetView>
  </sheetViews>
  <sheetFormatPr defaultRowHeight="12.75"/>
  <sheetData>
    <row r="1" spans="1:2" ht="25.5">
      <c r="A1" s="80" t="s">
        <v>44</v>
      </c>
      <c r="B1" s="80"/>
    </row>
  </sheetData>
  <mergeCells count="1">
    <mergeCell ref="A1:B1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2"/>
  <sheetViews>
    <sheetView workbookViewId="0">
      <selection activeCell="O22" sqref="O22"/>
    </sheetView>
  </sheetViews>
  <sheetFormatPr defaultRowHeight="12.75"/>
  <sheetData>
    <row r="1" spans="1:2" ht="25.5">
      <c r="A1" s="19" t="s">
        <v>140</v>
      </c>
      <c r="B1" s="19"/>
    </row>
    <row r="2" spans="1:2">
      <c r="A2" s="1"/>
      <c r="B2" s="1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2"/>
  <sheetViews>
    <sheetView workbookViewId="0"/>
  </sheetViews>
  <sheetFormatPr defaultRowHeight="12.75"/>
  <sheetData>
    <row r="1" spans="1:2" ht="25.5">
      <c r="A1" s="19" t="s">
        <v>45</v>
      </c>
      <c r="B1" s="19"/>
    </row>
    <row r="2" spans="1:2">
      <c r="A2" s="1"/>
      <c r="B2" s="1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14</vt:i4>
      </vt:variant>
    </vt:vector>
  </HeadingPairs>
  <TitlesOfParts>
    <vt:vector size="26" baseType="lpstr">
      <vt:lpstr>DREJA 2017_RUS(01.02.17)С НДС</vt:lpstr>
      <vt:lpstr>DREJA 2017_RUS(01.02.17)без НДС</vt:lpstr>
      <vt:lpstr>штрих-коды_габариты</vt:lpstr>
      <vt:lpstr>схема проезда Котельники</vt:lpstr>
      <vt:lpstr>Euphoria 60</vt:lpstr>
      <vt:lpstr>Euphoria 80</vt:lpstr>
      <vt:lpstr>Triumph</vt:lpstr>
      <vt:lpstr>Harmony 65</vt:lpstr>
      <vt:lpstr>Harmony 80</vt:lpstr>
      <vt:lpstr>Harmony 100</vt:lpstr>
      <vt:lpstr>Harmony 125</vt:lpstr>
      <vt:lpstr>Retro 80</vt:lpstr>
      <vt:lpstr>'DREJA 2017_RUS(01.02.17)без НДС'!Заголовки_для_печати</vt:lpstr>
      <vt:lpstr>'DREJA 2017_RUS(01.02.17)С НДС'!Заголовки_для_печати</vt:lpstr>
      <vt:lpstr>'штрих-коды_габариты'!Заголовки_для_печати</vt:lpstr>
      <vt:lpstr>'DREJA 2017_RUS(01.02.17)без НДС'!Область_печати</vt:lpstr>
      <vt:lpstr>'DREJA 2017_RUS(01.02.17)С НДС'!Область_печати</vt:lpstr>
      <vt:lpstr>'Euphoria 60'!Область_печати</vt:lpstr>
      <vt:lpstr>'Euphoria 80'!Область_печати</vt:lpstr>
      <vt:lpstr>'Harmony 100'!Область_печати</vt:lpstr>
      <vt:lpstr>'Harmony 125'!Область_печати</vt:lpstr>
      <vt:lpstr>'Harmony 65'!Область_печати</vt:lpstr>
      <vt:lpstr>'Harmony 80'!Область_печати</vt:lpstr>
      <vt:lpstr>'Retro 80'!Область_печати</vt:lpstr>
      <vt:lpstr>Triumph!Область_печати</vt:lpstr>
      <vt:lpstr>'штрих-коды_габариты'!Область_печати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Bazarov</cp:lastModifiedBy>
  <cp:lastPrinted>2017-01-16T13:16:13Z</cp:lastPrinted>
  <dcterms:created xsi:type="dcterms:W3CDTF">1996-10-08T23:32:33Z</dcterms:created>
  <dcterms:modified xsi:type="dcterms:W3CDTF">2017-02-02T12:12:07Z</dcterms:modified>
</cp:coreProperties>
</file>